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home.kt.ktzh.ch\B294BM3$\Desktop\Neue SA Formulare\"/>
    </mc:Choice>
  </mc:AlternateContent>
  <xr:revisionPtr revIDLastSave="0" documentId="13_ncr:1_{72AD27B6-7F0F-49C5-B448-6EA5D417CA02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FALS Schusszahlen" sheetId="3" r:id="rId1"/>
  </sheets>
  <definedNames>
    <definedName name="_xlnm.Print_Area" localSheetId="0">'FALS Schusszahlen'!$A$1:$K$134</definedName>
    <definedName name="_xlnm.Print_Titles" localSheetId="0">'FALS Schusszahlen'!$4:$5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3" l="1"/>
  <c r="K13" i="3"/>
  <c r="K12" i="3"/>
  <c r="K11" i="3"/>
  <c r="K10" i="3"/>
  <c r="K9" i="3"/>
  <c r="H6" i="3"/>
  <c r="F9" i="3"/>
  <c r="F10" i="3"/>
  <c r="F11" i="3"/>
  <c r="F12" i="3"/>
  <c r="F13" i="3"/>
  <c r="G40" i="3"/>
  <c r="H40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G6" i="3" l="1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A76" i="3" l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F39" i="3"/>
  <c r="F6" i="3" s="1"/>
  <c r="F40" i="3" l="1"/>
  <c r="G7" i="3"/>
  <c r="H7" i="3" l="1"/>
  <c r="F7" i="3"/>
</calcChain>
</file>

<file path=xl/sharedStrings.xml><?xml version="1.0" encoding="utf-8"?>
<sst xmlns="http://schemas.openxmlformats.org/spreadsheetml/2006/main" count="33" uniqueCount="30">
  <si>
    <t>ausserdienstliches Schiessen</t>
  </si>
  <si>
    <t>Verein</t>
  </si>
  <si>
    <t>Militär</t>
  </si>
  <si>
    <t>Bemerkungen</t>
  </si>
  <si>
    <t>Anteil Stgw 57</t>
  </si>
  <si>
    <t>Anteil Stgw 90</t>
  </si>
  <si>
    <t>Zeit-spanne</t>
  </si>
  <si>
    <t>Obligatorisches</t>
  </si>
  <si>
    <t>Feldschiessen</t>
  </si>
  <si>
    <t>Jungschützen</t>
  </si>
  <si>
    <t>Summe ausserdienstl. Schiessen</t>
  </si>
  <si>
    <t>Vereins-schiessen</t>
  </si>
  <si>
    <t>Militärisches Schiessen</t>
  </si>
  <si>
    <t>Falls die Schusszahlen nicht bekannt sind, ist eine nachvollziehbare Schätzung abzugeben.</t>
  </si>
  <si>
    <t>%-Anteil</t>
  </si>
  <si>
    <t>Periode 1957-1989 (Sturmgewehr 57)</t>
  </si>
  <si>
    <t>Bemerkungen zu den angegebenen Schusszahlen:</t>
  </si>
  <si>
    <t>Gesamtsummen</t>
  </si>
  <si>
    <t>Periode vor Sturmgewehr 57</t>
  </si>
  <si>
    <t>bei Pistole oder Gewehr
GK                KK</t>
  </si>
  <si>
    <t>[%]</t>
  </si>
  <si>
    <t>Ø 1900-1989</t>
  </si>
  <si>
    <t>Periode 1990-2016 (Sturmgewehr 90)</t>
  </si>
  <si>
    <t>Schusszahlen werden zur Berechnung der</t>
  </si>
  <si>
    <t>prozentualen Verursacheranteile benötigt</t>
  </si>
  <si>
    <t>Gesamt pro Jahr</t>
  </si>
  <si>
    <t>Ø 1990-2016</t>
  </si>
  <si>
    <r>
      <t xml:space="preserve">in Schiessanlage </t>
    </r>
    <r>
      <rPr>
        <b/>
        <sz val="18"/>
        <color rgb="FFFF0000"/>
        <rFont val="Calibri"/>
        <family val="2"/>
      </rPr>
      <t>Musterwald</t>
    </r>
    <r>
      <rPr>
        <b/>
        <sz val="18"/>
        <color indexed="8"/>
        <rFont val="Calibri"/>
        <family val="2"/>
      </rPr>
      <t xml:space="preserve">, </t>
    </r>
    <r>
      <rPr>
        <b/>
        <sz val="18"/>
        <color rgb="FFFF0000"/>
        <rFont val="Calibri"/>
        <family val="2"/>
      </rPr>
      <t>300</t>
    </r>
    <r>
      <rPr>
        <b/>
        <sz val="18"/>
        <color indexed="8"/>
        <rFont val="Calibri"/>
        <family val="2"/>
      </rPr>
      <t xml:space="preserve"> m-Kugelfang (KbS-Nr.</t>
    </r>
    <r>
      <rPr>
        <b/>
        <sz val="18"/>
        <color rgb="FFFF0000"/>
        <rFont val="Calibri"/>
        <family val="2"/>
      </rPr>
      <t>????</t>
    </r>
    <r>
      <rPr>
        <b/>
        <sz val="18"/>
        <color indexed="8"/>
        <rFont val="Calibri"/>
        <family val="2"/>
      </rPr>
      <t>/I.</t>
    </r>
    <r>
      <rPr>
        <b/>
        <sz val="18"/>
        <color rgb="FFFF0000"/>
        <rFont val="Calibri"/>
        <family val="2"/>
      </rPr>
      <t>????</t>
    </r>
    <r>
      <rPr>
        <b/>
        <sz val="18"/>
        <color indexed="8"/>
        <rFont val="Calibri"/>
        <family val="2"/>
      </rPr>
      <t>-</t>
    </r>
    <r>
      <rPr>
        <b/>
        <sz val="18"/>
        <color rgb="FFFF0000"/>
        <rFont val="Calibri"/>
        <family val="2"/>
      </rPr>
      <t>???</t>
    </r>
    <r>
      <rPr>
        <b/>
        <sz val="18"/>
        <color indexed="8"/>
        <rFont val="Calibri"/>
        <family val="2"/>
      </rPr>
      <t xml:space="preserve">)  geschossen von ca </t>
    </r>
    <r>
      <rPr>
        <b/>
        <sz val="18"/>
        <color rgb="FFFF0000"/>
        <rFont val="Calibri"/>
        <family val="2"/>
      </rPr>
      <t>1930</t>
    </r>
    <r>
      <rPr>
        <b/>
        <sz val="18"/>
        <color indexed="8"/>
        <rFont val="Calibri"/>
        <family val="2"/>
      </rPr>
      <t xml:space="preserve"> bis heute (Ab </t>
    </r>
    <r>
      <rPr>
        <b/>
        <sz val="18"/>
        <color rgb="FFFF0000"/>
        <rFont val="Calibri"/>
        <family val="2"/>
      </rPr>
      <t>2020</t>
    </r>
    <r>
      <rPr>
        <b/>
        <sz val="18"/>
        <color indexed="8"/>
        <rFont val="Calibri"/>
        <family val="2"/>
      </rPr>
      <t xml:space="preserve"> KFS)</t>
    </r>
  </si>
  <si>
    <t>Schusszahlen</t>
  </si>
  <si>
    <r>
      <t xml:space="preserve">Schützenvereine/-gesellschaften: </t>
    </r>
    <r>
      <rPr>
        <b/>
        <sz val="18"/>
        <color rgb="FFFF0000"/>
        <rFont val="Calibri"/>
        <family val="2"/>
      </rPr>
      <t>Schiessverein Musterhausen</t>
    </r>
    <r>
      <rPr>
        <b/>
        <sz val="18"/>
        <color indexed="8"/>
        <rFont val="Calibri"/>
        <family val="2"/>
      </rPr>
      <t xml:space="preserve"> von 19</t>
    </r>
    <r>
      <rPr>
        <b/>
        <sz val="18"/>
        <color rgb="FFFF0000"/>
        <rFont val="Calibri"/>
        <family val="2"/>
      </rPr>
      <t>??</t>
    </r>
    <r>
      <rPr>
        <b/>
        <sz val="18"/>
        <color indexed="8"/>
        <rFont val="Calibri"/>
        <family val="2"/>
      </rPr>
      <t xml:space="preserve"> bis </t>
    </r>
    <r>
      <rPr>
        <b/>
        <sz val="18"/>
        <color rgb="FFFF0000"/>
        <rFont val="Calibri"/>
        <family val="2"/>
      </rPr>
      <t>??? / heute</t>
    </r>
    <r>
      <rPr>
        <b/>
        <sz val="18"/>
        <color indexed="8"/>
        <rFont val="Calibri"/>
        <family val="2"/>
      </rPr>
      <t xml:space="preserve">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</si>
</sst>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7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18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2"/>
      <color indexed="8"/>
      <name val="Calibri"/>
      <family val="2"/>
    </font>
    <font>
      <sz val="11"/>
      <name val="Calibri"/>
      <family val="2"/>
    </font>
    <font>
      <i/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name val="Calibri"/>
      <family val="2"/>
    </font>
    <font>
      <b/>
      <sz val="18"/>
      <color rgb="FFFF0000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</fills>
  <borders count="7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5" tint="-0.24997711111789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5" tint="-0.249977111117893"/>
      </right>
      <top style="thin">
        <color indexed="64"/>
      </top>
      <bottom/>
      <diagonal/>
    </border>
    <border>
      <left/>
      <right style="thin">
        <color theme="5" tint="-0.249977111117893"/>
      </right>
      <top style="thin">
        <color indexed="64"/>
      </top>
      <bottom style="thin">
        <color indexed="64"/>
      </bottom>
      <diagonal/>
    </border>
    <border>
      <left/>
      <right style="thin">
        <color theme="5" tint="-0.249977111117893"/>
      </right>
      <top style="thin">
        <color indexed="64"/>
      </top>
      <bottom/>
      <diagonal/>
    </border>
    <border>
      <left style="thin">
        <color indexed="64"/>
      </left>
      <right style="thin">
        <color theme="5" tint="-0.249977111117893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5" tint="-0.249977111117893"/>
      </right>
      <top/>
      <bottom style="thin">
        <color indexed="64"/>
      </bottom>
      <diagonal/>
    </border>
    <border>
      <left/>
      <right style="thin">
        <color theme="5" tint="-0.249977111117893"/>
      </right>
      <top style="thin">
        <color indexed="64"/>
      </top>
      <bottom style="medium">
        <color indexed="64"/>
      </bottom>
      <diagonal/>
    </border>
    <border>
      <left/>
      <right style="thin">
        <color theme="5" tint="-0.249977111117893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1" applyNumberFormat="0" applyAlignment="0" applyProtection="0"/>
    <xf numFmtId="0" fontId="4" fillId="20" borderId="2" applyNumberFormat="0" applyAlignment="0" applyProtection="0"/>
    <xf numFmtId="0" fontId="5" fillId="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21" borderId="0" applyNumberFormat="0" applyBorder="0" applyAlignment="0" applyProtection="0"/>
    <xf numFmtId="0" fontId="1" fillId="22" borderId="4" applyNumberFormat="0" applyFont="0" applyAlignment="0" applyProtection="0"/>
    <xf numFmtId="0" fontId="10" fillId="3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23" borderId="9" applyNumberFormat="0" applyAlignment="0" applyProtection="0"/>
    <xf numFmtId="0" fontId="24" fillId="0" borderId="0"/>
  </cellStyleXfs>
  <cellXfs count="181">
    <xf numFmtId="0" fontId="0" fillId="0" borderId="0" xfId="0"/>
    <xf numFmtId="3" fontId="18" fillId="24" borderId="11" xfId="0" applyNumberFormat="1" applyFont="1" applyFill="1" applyBorder="1" applyAlignment="1">
      <alignment wrapText="1"/>
    </xf>
    <xf numFmtId="3" fontId="18" fillId="25" borderId="12" xfId="0" applyNumberFormat="1" applyFont="1" applyFill="1" applyBorder="1" applyAlignment="1">
      <alignment wrapText="1"/>
    </xf>
    <xf numFmtId="0" fontId="6" fillId="0" borderId="0" xfId="0" applyFont="1" applyAlignment="1">
      <alignment wrapText="1"/>
    </xf>
    <xf numFmtId="3" fontId="19" fillId="26" borderId="14" xfId="0" applyNumberFormat="1" applyFont="1" applyFill="1" applyBorder="1" applyAlignment="1">
      <alignment vertical="top" wrapText="1"/>
    </xf>
    <xf numFmtId="3" fontId="19" fillId="26" borderId="15" xfId="0" applyNumberFormat="1" applyFont="1" applyFill="1" applyBorder="1" applyAlignment="1">
      <alignment vertical="top" wrapText="1"/>
    </xf>
    <xf numFmtId="3" fontId="19" fillId="26" borderId="16" xfId="0" applyNumberFormat="1" applyFont="1" applyFill="1" applyBorder="1" applyAlignment="1">
      <alignment vertical="top" wrapText="1"/>
    </xf>
    <xf numFmtId="3" fontId="19" fillId="24" borderId="17" xfId="0" applyNumberFormat="1" applyFont="1" applyFill="1" applyBorder="1" applyAlignment="1">
      <alignment vertical="top" wrapText="1"/>
    </xf>
    <xf numFmtId="3" fontId="21" fillId="25" borderId="18" xfId="0" applyNumberFormat="1" applyFont="1" applyFill="1" applyBorder="1" applyAlignment="1">
      <alignment vertical="top" wrapText="1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wrapText="1"/>
    </xf>
    <xf numFmtId="2" fontId="6" fillId="0" borderId="0" xfId="0" applyNumberFormat="1" applyFont="1" applyAlignment="1">
      <alignment wrapText="1"/>
    </xf>
    <xf numFmtId="0" fontId="6" fillId="0" borderId="25" xfId="0" applyFont="1" applyBorder="1" applyAlignment="1">
      <alignment wrapText="1"/>
    </xf>
    <xf numFmtId="3" fontId="0" fillId="26" borderId="26" xfId="0" applyNumberFormat="1" applyFill="1" applyBorder="1" applyAlignment="1">
      <alignment horizontal="right" indent="2"/>
    </xf>
    <xf numFmtId="3" fontId="0" fillId="26" borderId="27" xfId="0" applyNumberFormat="1" applyFill="1" applyBorder="1" applyAlignment="1">
      <alignment horizontal="right" indent="2"/>
    </xf>
    <xf numFmtId="0" fontId="1" fillId="0" borderId="25" xfId="0" applyFont="1" applyBorder="1" applyAlignment="1">
      <alignment wrapText="1"/>
    </xf>
    <xf numFmtId="3" fontId="22" fillId="26" borderId="27" xfId="0" applyNumberFormat="1" applyFont="1" applyFill="1" applyBorder="1" applyAlignment="1">
      <alignment horizontal="right" indent="2"/>
    </xf>
    <xf numFmtId="0" fontId="0" fillId="0" borderId="29" xfId="0" applyBorder="1"/>
    <xf numFmtId="3" fontId="22" fillId="26" borderId="31" xfId="0" applyNumberFormat="1" applyFont="1" applyFill="1" applyBorder="1" applyAlignment="1">
      <alignment horizontal="right" indent="2"/>
    </xf>
    <xf numFmtId="3" fontId="0" fillId="26" borderId="31" xfId="0" applyNumberFormat="1" applyFill="1" applyBorder="1" applyAlignment="1">
      <alignment horizontal="right" indent="2"/>
    </xf>
    <xf numFmtId="3" fontId="0" fillId="0" borderId="28" xfId="0" applyNumberFormat="1" applyBorder="1" applyAlignment="1">
      <alignment horizontal="right" indent="2"/>
    </xf>
    <xf numFmtId="0" fontId="0" fillId="0" borderId="34" xfId="0" applyBorder="1"/>
    <xf numFmtId="3" fontId="0" fillId="26" borderId="35" xfId="0" applyNumberFormat="1" applyFill="1" applyBorder="1" applyAlignment="1">
      <alignment horizontal="right" indent="2"/>
    </xf>
    <xf numFmtId="3" fontId="0" fillId="25" borderId="4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/>
    <xf numFmtId="3" fontId="0" fillId="26" borderId="42" xfId="0" applyNumberFormat="1" applyFill="1" applyBorder="1" applyAlignment="1">
      <alignment horizontal="right" indent="2"/>
    </xf>
    <xf numFmtId="0" fontId="0" fillId="0" borderId="28" xfId="0" applyBorder="1"/>
    <xf numFmtId="3" fontId="0" fillId="26" borderId="30" xfId="0" applyNumberFormat="1" applyFill="1" applyBorder="1" applyAlignment="1">
      <alignment horizontal="right" indent="2"/>
    </xf>
    <xf numFmtId="3" fontId="0" fillId="0" borderId="44" xfId="0" applyNumberFormat="1" applyBorder="1" applyAlignment="1">
      <alignment horizontal="right" indent="2"/>
    </xf>
    <xf numFmtId="3" fontId="23" fillId="26" borderId="30" xfId="0" applyNumberFormat="1" applyFont="1" applyFill="1" applyBorder="1" applyAlignment="1">
      <alignment horizontal="right" indent="2"/>
    </xf>
    <xf numFmtId="3" fontId="23" fillId="26" borderId="31" xfId="0" applyNumberFormat="1" applyFont="1" applyFill="1" applyBorder="1" applyAlignment="1">
      <alignment horizontal="right" indent="2"/>
    </xf>
    <xf numFmtId="0" fontId="0" fillId="0" borderId="38" xfId="0" applyBorder="1"/>
    <xf numFmtId="3" fontId="23" fillId="26" borderId="45" xfId="0" applyNumberFormat="1" applyFont="1" applyFill="1" applyBorder="1" applyAlignment="1">
      <alignment horizontal="right" indent="2"/>
    </xf>
    <xf numFmtId="3" fontId="23" fillId="26" borderId="35" xfId="0" applyNumberFormat="1" applyFont="1" applyFill="1" applyBorder="1" applyAlignment="1">
      <alignment horizontal="right" indent="2"/>
    </xf>
    <xf numFmtId="3" fontId="23" fillId="26" borderId="39" xfId="0" applyNumberFormat="1" applyFont="1" applyFill="1" applyBorder="1" applyAlignment="1">
      <alignment horizontal="right" indent="2"/>
    </xf>
    <xf numFmtId="3" fontId="23" fillId="26" borderId="42" xfId="0" applyNumberFormat="1" applyFont="1" applyFill="1" applyBorder="1" applyAlignment="1">
      <alignment horizontal="right" indent="2"/>
    </xf>
    <xf numFmtId="0" fontId="23" fillId="0" borderId="28" xfId="0" applyFont="1" applyBorder="1"/>
    <xf numFmtId="0" fontId="23" fillId="25" borderId="46" xfId="0" applyFont="1" applyFill="1" applyBorder="1" applyAlignment="1">
      <alignment horizontal="center" vertical="center" textRotation="90" wrapText="1"/>
    </xf>
    <xf numFmtId="0" fontId="23" fillId="0" borderId="0" xfId="0" applyFont="1"/>
    <xf numFmtId="3" fontId="0" fillId="0" borderId="0" xfId="0" applyNumberFormat="1"/>
    <xf numFmtId="0" fontId="6" fillId="0" borderId="0" xfId="0" applyFont="1"/>
    <xf numFmtId="3" fontId="6" fillId="0" borderId="0" xfId="0" applyNumberFormat="1" applyFont="1"/>
    <xf numFmtId="0" fontId="23" fillId="0" borderId="18" xfId="0" applyFont="1" applyBorder="1"/>
    <xf numFmtId="0" fontId="6" fillId="28" borderId="39" xfId="0" applyFont="1" applyFill="1" applyBorder="1" applyAlignment="1">
      <alignment horizontal="center" vertical="center" wrapText="1"/>
    </xf>
    <xf numFmtId="3" fontId="0" fillId="28" borderId="40" xfId="0" applyNumberFormat="1" applyFill="1" applyBorder="1" applyAlignment="1">
      <alignment horizontal="center" vertical="center"/>
    </xf>
    <xf numFmtId="3" fontId="23" fillId="26" borderId="14" xfId="0" applyNumberFormat="1" applyFont="1" applyFill="1" applyBorder="1" applyAlignment="1">
      <alignment horizontal="right" indent="2"/>
    </xf>
    <xf numFmtId="3" fontId="23" fillId="26" borderId="15" xfId="0" applyNumberFormat="1" applyFont="1" applyFill="1" applyBorder="1" applyAlignment="1">
      <alignment horizontal="right" indent="2"/>
    </xf>
    <xf numFmtId="0" fontId="6" fillId="25" borderId="49" xfId="0" applyFont="1" applyFill="1" applyBorder="1" applyAlignment="1">
      <alignment horizontal="center" vertical="center" wrapText="1"/>
    </xf>
    <xf numFmtId="0" fontId="0" fillId="25" borderId="50" xfId="0" applyFill="1" applyBorder="1" applyAlignment="1">
      <alignment horizontal="center" vertical="center" textRotation="90"/>
    </xf>
    <xf numFmtId="3" fontId="0" fillId="25" borderId="49" xfId="0" applyNumberFormat="1" applyFill="1" applyBorder="1" applyAlignment="1">
      <alignment horizontal="center" vertical="center"/>
    </xf>
    <xf numFmtId="3" fontId="0" fillId="25" borderId="51" xfId="0" applyNumberFormat="1" applyFill="1" applyBorder="1" applyAlignment="1">
      <alignment horizontal="center" vertical="center"/>
    </xf>
    <xf numFmtId="3" fontId="0" fillId="25" borderId="52" xfId="0" applyNumberFormat="1" applyFill="1" applyBorder="1" applyAlignment="1">
      <alignment horizontal="center" vertical="center"/>
    </xf>
    <xf numFmtId="3" fontId="0" fillId="25" borderId="54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3" fontId="21" fillId="25" borderId="12" xfId="0" applyNumberFormat="1" applyFont="1" applyFill="1" applyBorder="1" applyAlignment="1">
      <alignment horizontal="center" wrapText="1"/>
    </xf>
    <xf numFmtId="3" fontId="6" fillId="27" borderId="20" xfId="0" applyNumberFormat="1" applyFont="1" applyFill="1" applyBorder="1" applyAlignment="1">
      <alignment horizontal="center"/>
    </xf>
    <xf numFmtId="164" fontId="6" fillId="27" borderId="23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47" xfId="0" applyBorder="1" applyAlignment="1">
      <alignment horizontal="center"/>
    </xf>
    <xf numFmtId="3" fontId="6" fillId="26" borderId="59" xfId="0" applyNumberFormat="1" applyFont="1" applyFill="1" applyBorder="1" applyAlignment="1">
      <alignment horizontal="right" indent="2"/>
    </xf>
    <xf numFmtId="3" fontId="6" fillId="0" borderId="13" xfId="0" applyNumberFormat="1" applyFont="1" applyBorder="1" applyAlignment="1">
      <alignment horizontal="center"/>
    </xf>
    <xf numFmtId="3" fontId="0" fillId="0" borderId="33" xfId="0" applyNumberFormat="1" applyBorder="1" applyAlignment="1">
      <alignment horizontal="right" indent="2"/>
    </xf>
    <xf numFmtId="3" fontId="6" fillId="0" borderId="57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right" wrapText="1"/>
    </xf>
    <xf numFmtId="3" fontId="6" fillId="27" borderId="20" xfId="0" applyNumberFormat="1" applyFont="1" applyFill="1" applyBorder="1" applyAlignment="1">
      <alignment horizontal="right" indent="2"/>
    </xf>
    <xf numFmtId="3" fontId="22" fillId="0" borderId="44" xfId="0" applyNumberFormat="1" applyFont="1" applyBorder="1" applyAlignment="1">
      <alignment horizontal="right" wrapText="1" indent="2"/>
    </xf>
    <xf numFmtId="2" fontId="1" fillId="0" borderId="28" xfId="42" applyNumberFormat="1" applyFont="1" applyBorder="1" applyAlignment="1">
      <alignment horizontal="right" wrapText="1" indent="2"/>
    </xf>
    <xf numFmtId="3" fontId="22" fillId="0" borderId="28" xfId="0" applyNumberFormat="1" applyFont="1" applyBorder="1" applyAlignment="1">
      <alignment horizontal="right" wrapText="1" indent="2"/>
    </xf>
    <xf numFmtId="3" fontId="0" fillId="0" borderId="28" xfId="0" applyNumberFormat="1" applyBorder="1" applyAlignment="1">
      <alignment horizontal="right" wrapText="1" indent="2"/>
    </xf>
    <xf numFmtId="2" fontId="0" fillId="0" borderId="28" xfId="0" applyNumberFormat="1" applyBorder="1" applyAlignment="1">
      <alignment horizontal="right" indent="2"/>
    </xf>
    <xf numFmtId="3" fontId="0" fillId="0" borderId="38" xfId="0" applyNumberFormat="1" applyBorder="1" applyAlignment="1">
      <alignment horizontal="right" wrapText="1" indent="2"/>
    </xf>
    <xf numFmtId="3" fontId="0" fillId="0" borderId="38" xfId="0" applyNumberFormat="1" applyBorder="1" applyAlignment="1">
      <alignment horizontal="right" indent="2"/>
    </xf>
    <xf numFmtId="3" fontId="6" fillId="26" borderId="60" xfId="0" applyNumberFormat="1" applyFont="1" applyFill="1" applyBorder="1" applyAlignment="1">
      <alignment horizontal="right" indent="2"/>
    </xf>
    <xf numFmtId="3" fontId="6" fillId="0" borderId="44" xfId="0" applyNumberFormat="1" applyFont="1" applyBorder="1" applyAlignment="1">
      <alignment horizontal="right" wrapText="1"/>
    </xf>
    <xf numFmtId="0" fontId="0" fillId="0" borderId="25" xfId="0" applyBorder="1" applyAlignment="1">
      <alignment wrapText="1"/>
    </xf>
    <xf numFmtId="3" fontId="6" fillId="26" borderId="36" xfId="0" applyNumberFormat="1" applyFont="1" applyFill="1" applyBorder="1" applyAlignment="1">
      <alignment horizontal="right" indent="2"/>
    </xf>
    <xf numFmtId="3" fontId="0" fillId="0" borderId="31" xfId="0" applyNumberFormat="1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1" fontId="23" fillId="0" borderId="31" xfId="0" applyNumberFormat="1" applyFont="1" applyBorder="1" applyAlignment="1">
      <alignment vertical="center" wrapText="1"/>
    </xf>
    <xf numFmtId="1" fontId="23" fillId="0" borderId="15" xfId="0" applyNumberFormat="1" applyFont="1" applyBorder="1" applyAlignment="1">
      <alignment horizontal="right" wrapText="1"/>
    </xf>
    <xf numFmtId="1" fontId="23" fillId="0" borderId="61" xfId="0" applyNumberFormat="1" applyFont="1" applyBorder="1" applyAlignment="1">
      <alignment horizontal="right" wrapText="1"/>
    </xf>
    <xf numFmtId="1" fontId="23" fillId="0" borderId="65" xfId="0" applyNumberFormat="1" applyFont="1" applyBorder="1" applyAlignment="1">
      <alignment horizontal="right" wrapText="1"/>
    </xf>
    <xf numFmtId="1" fontId="23" fillId="0" borderId="66" xfId="0" applyNumberFormat="1" applyFont="1" applyBorder="1" applyAlignment="1">
      <alignment horizontal="right" wrapText="1"/>
    </xf>
    <xf numFmtId="1" fontId="0" fillId="0" borderId="61" xfId="0" applyNumberFormat="1" applyBorder="1" applyAlignment="1">
      <alignment horizontal="left" vertical="center" wrapText="1"/>
    </xf>
    <xf numFmtId="1" fontId="23" fillId="0" borderId="62" xfId="0" applyNumberFormat="1" applyFont="1" applyBorder="1" applyAlignment="1">
      <alignment horizontal="right" wrapText="1"/>
    </xf>
    <xf numFmtId="1" fontId="0" fillId="0" borderId="61" xfId="0" applyNumberFormat="1" applyBorder="1" applyAlignment="1">
      <alignment horizontal="right" wrapText="1"/>
    </xf>
    <xf numFmtId="1" fontId="0" fillId="0" borderId="62" xfId="0" applyNumberFormat="1" applyBorder="1" applyAlignment="1">
      <alignment horizontal="right" wrapText="1"/>
    </xf>
    <xf numFmtId="1" fontId="0" fillId="0" borderId="62" xfId="0" applyNumberFormat="1" applyBorder="1" applyAlignment="1">
      <alignment horizontal="center" vertical="top" wrapText="1"/>
    </xf>
    <xf numFmtId="1" fontId="0" fillId="0" borderId="61" xfId="0" applyNumberFormat="1" applyBorder="1" applyAlignment="1">
      <alignment horizontal="center" vertical="top" wrapText="1"/>
    </xf>
    <xf numFmtId="1" fontId="23" fillId="0" borderId="63" xfId="0" applyNumberFormat="1" applyFont="1" applyBorder="1" applyAlignment="1">
      <alignment vertical="top" wrapText="1"/>
    </xf>
    <xf numFmtId="1" fontId="23" fillId="0" borderId="67" xfId="0" applyNumberFormat="1" applyFont="1" applyBorder="1" applyAlignment="1">
      <alignment vertical="top" wrapText="1"/>
    </xf>
    <xf numFmtId="1" fontId="23" fillId="0" borderId="68" xfId="0" applyNumberFormat="1" applyFont="1" applyBorder="1" applyAlignment="1">
      <alignment vertical="top" wrapText="1"/>
    </xf>
    <xf numFmtId="1" fontId="0" fillId="0" borderId="63" xfId="0" applyNumberFormat="1" applyBorder="1" applyAlignment="1">
      <alignment vertical="center" wrapText="1"/>
    </xf>
    <xf numFmtId="1" fontId="23" fillId="0" borderId="64" xfId="0" applyNumberFormat="1" applyFont="1" applyBorder="1" applyAlignment="1">
      <alignment vertical="top" wrapText="1"/>
    </xf>
    <xf numFmtId="1" fontId="0" fillId="0" borderId="63" xfId="0" applyNumberFormat="1" applyBorder="1" applyAlignment="1">
      <alignment vertical="top" wrapText="1"/>
    </xf>
    <xf numFmtId="1" fontId="0" fillId="0" borderId="64" xfId="0" applyNumberFormat="1" applyBorder="1" applyAlignment="1">
      <alignment horizontal="center" vertical="top" wrapText="1"/>
    </xf>
    <xf numFmtId="1" fontId="0" fillId="0" borderId="63" xfId="0" applyNumberFormat="1" applyBorder="1" applyAlignment="1">
      <alignment horizontal="center" vertical="top" wrapText="1"/>
    </xf>
    <xf numFmtId="1" fontId="0" fillId="0" borderId="65" xfId="0" applyNumberFormat="1" applyBorder="1" applyAlignment="1">
      <alignment vertical="top" wrapText="1"/>
    </xf>
    <xf numFmtId="1" fontId="0" fillId="0" borderId="67" xfId="0" applyNumberFormat="1" applyBorder="1" applyAlignment="1">
      <alignment vertical="top" wrapText="1"/>
    </xf>
    <xf numFmtId="0" fontId="0" fillId="0" borderId="0" xfId="0" applyAlignment="1">
      <alignment wrapText="1"/>
    </xf>
    <xf numFmtId="164" fontId="25" fillId="27" borderId="23" xfId="0" quotePrefix="1" applyNumberFormat="1" applyFont="1" applyFill="1" applyBorder="1" applyAlignment="1">
      <alignment horizontal="right" indent="2"/>
    </xf>
    <xf numFmtId="164" fontId="25" fillId="27" borderId="24" xfId="0" quotePrefix="1" applyNumberFormat="1" applyFont="1" applyFill="1" applyBorder="1" applyAlignment="1">
      <alignment horizontal="right" indent="2"/>
    </xf>
    <xf numFmtId="0" fontId="1" fillId="29" borderId="33" xfId="42" applyFont="1" applyFill="1" applyBorder="1" applyAlignment="1">
      <alignment horizontal="right" wrapText="1" indent="2"/>
    </xf>
    <xf numFmtId="3" fontId="18" fillId="30" borderId="12" xfId="0" applyNumberFormat="1" applyFont="1" applyFill="1" applyBorder="1" applyAlignment="1">
      <alignment wrapText="1"/>
    </xf>
    <xf numFmtId="3" fontId="19" fillId="30" borderId="18" xfId="0" applyNumberFormat="1" applyFont="1" applyFill="1" applyBorder="1" applyAlignment="1">
      <alignment vertical="top" wrapText="1"/>
    </xf>
    <xf numFmtId="3" fontId="22" fillId="30" borderId="28" xfId="0" applyNumberFormat="1" applyFont="1" applyFill="1" applyBorder="1" applyAlignment="1">
      <alignment horizontal="right" indent="2"/>
    </xf>
    <xf numFmtId="3" fontId="0" fillId="30" borderId="11" xfId="0" applyNumberFormat="1" applyFill="1" applyBorder="1" applyAlignment="1">
      <alignment horizontal="right" indent="2"/>
    </xf>
    <xf numFmtId="3" fontId="0" fillId="30" borderId="32" xfId="0" applyNumberFormat="1" applyFill="1" applyBorder="1" applyAlignment="1">
      <alignment horizontal="right" indent="2"/>
    </xf>
    <xf numFmtId="3" fontId="23" fillId="30" borderId="32" xfId="0" applyNumberFormat="1" applyFont="1" applyFill="1" applyBorder="1" applyAlignment="1">
      <alignment horizontal="right" indent="2"/>
    </xf>
    <xf numFmtId="3" fontId="23" fillId="30" borderId="37" xfId="0" applyNumberFormat="1" applyFont="1" applyFill="1" applyBorder="1" applyAlignment="1">
      <alignment horizontal="right" indent="2"/>
    </xf>
    <xf numFmtId="3" fontId="23" fillId="30" borderId="11" xfId="0" applyNumberFormat="1" applyFont="1" applyFill="1" applyBorder="1" applyAlignment="1">
      <alignment horizontal="right" indent="2"/>
    </xf>
    <xf numFmtId="3" fontId="23" fillId="30" borderId="17" xfId="0" applyNumberFormat="1" applyFont="1" applyFill="1" applyBorder="1" applyAlignment="1">
      <alignment horizontal="right" indent="2"/>
    </xf>
    <xf numFmtId="3" fontId="0" fillId="29" borderId="12" xfId="0" applyNumberFormat="1" applyFill="1" applyBorder="1" applyAlignment="1">
      <alignment horizontal="right" indent="2"/>
    </xf>
    <xf numFmtId="3" fontId="0" fillId="29" borderId="28" xfId="0" applyNumberFormat="1" applyFill="1" applyBorder="1" applyAlignment="1">
      <alignment horizontal="right" indent="2"/>
    </xf>
    <xf numFmtId="3" fontId="23" fillId="29" borderId="28" xfId="0" applyNumberFormat="1" applyFont="1" applyFill="1" applyBorder="1" applyAlignment="1">
      <alignment horizontal="right" indent="2"/>
    </xf>
    <xf numFmtId="3" fontId="23" fillId="29" borderId="38" xfId="0" applyNumberFormat="1" applyFont="1" applyFill="1" applyBorder="1" applyAlignment="1">
      <alignment horizontal="right" indent="2"/>
    </xf>
    <xf numFmtId="3" fontId="23" fillId="29" borderId="12" xfId="0" applyNumberFormat="1" applyFont="1" applyFill="1" applyBorder="1" applyAlignment="1">
      <alignment horizontal="right" indent="2"/>
    </xf>
    <xf numFmtId="3" fontId="23" fillId="29" borderId="18" xfId="0" applyNumberFormat="1" applyFont="1" applyFill="1" applyBorder="1" applyAlignment="1">
      <alignment horizontal="right" indent="2"/>
    </xf>
    <xf numFmtId="3" fontId="6" fillId="28" borderId="52" xfId="0" applyNumberFormat="1" applyFont="1" applyFill="1" applyBorder="1" applyAlignment="1">
      <alignment horizontal="center" vertical="center"/>
    </xf>
    <xf numFmtId="0" fontId="0" fillId="0" borderId="71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1" fontId="23" fillId="0" borderId="33" xfId="0" applyNumberFormat="1" applyFont="1" applyBorder="1" applyAlignment="1">
      <alignment vertical="top" wrapText="1"/>
    </xf>
    <xf numFmtId="1" fontId="23" fillId="0" borderId="58" xfId="0" applyNumberFormat="1" applyFont="1" applyBorder="1" applyAlignment="1">
      <alignment vertical="top" wrapText="1"/>
    </xf>
    <xf numFmtId="1" fontId="23" fillId="0" borderId="72" xfId="0" applyNumberFormat="1" applyFont="1" applyBorder="1" applyAlignment="1">
      <alignment vertical="top" wrapText="1"/>
    </xf>
    <xf numFmtId="1" fontId="0" fillId="0" borderId="33" xfId="0" applyNumberFormat="1" applyBorder="1" applyAlignment="1">
      <alignment vertical="center" wrapText="1"/>
    </xf>
    <xf numFmtId="1" fontId="23" fillId="0" borderId="73" xfId="0" applyNumberFormat="1" applyFont="1" applyBorder="1" applyAlignment="1">
      <alignment vertical="top" wrapText="1"/>
    </xf>
    <xf numFmtId="1" fontId="0" fillId="0" borderId="33" xfId="0" applyNumberFormat="1" applyBorder="1" applyAlignment="1">
      <alignment vertical="top" wrapText="1"/>
    </xf>
    <xf numFmtId="1" fontId="0" fillId="0" borderId="73" xfId="0" applyNumberFormat="1" applyBorder="1" applyAlignment="1">
      <alignment horizontal="center" vertical="top" wrapText="1"/>
    </xf>
    <xf numFmtId="1" fontId="0" fillId="0" borderId="58" xfId="0" applyNumberFormat="1" applyBorder="1" applyAlignment="1">
      <alignment vertical="top" wrapText="1"/>
    </xf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3" fontId="0" fillId="28" borderId="54" xfId="0" applyNumberFormat="1" applyFill="1" applyBorder="1" applyAlignment="1">
      <alignment horizontal="left" vertical="center" wrapText="1" indent="1"/>
    </xf>
    <xf numFmtId="0" fontId="0" fillId="0" borderId="55" xfId="0" applyBorder="1" applyAlignment="1">
      <alignment horizontal="left" vertical="center" wrapText="1" indent="1"/>
    </xf>
    <xf numFmtId="0" fontId="0" fillId="0" borderId="56" xfId="0" applyBorder="1" applyAlignment="1">
      <alignment horizontal="left" vertical="center" wrapText="1" indent="1"/>
    </xf>
    <xf numFmtId="0" fontId="21" fillId="25" borderId="21" xfId="0" applyFont="1" applyFill="1" applyBorder="1" applyAlignment="1">
      <alignment horizontal="center" vertical="center" textRotation="90" wrapText="1"/>
    </xf>
    <xf numFmtId="0" fontId="0" fillId="0" borderId="46" xfId="0" applyBorder="1" applyAlignment="1">
      <alignment horizontal="center" vertical="center" textRotation="90" wrapText="1"/>
    </xf>
    <xf numFmtId="3" fontId="0" fillId="25" borderId="54" xfId="0" applyNumberFormat="1" applyFill="1" applyBorder="1" applyAlignment="1">
      <alignment horizontal="center" vertical="center" wrapText="1"/>
    </xf>
    <xf numFmtId="3" fontId="0" fillId="25" borderId="55" xfId="0" applyNumberFormat="1" applyFill="1" applyBorder="1" applyAlignment="1">
      <alignment horizontal="center" vertical="center" wrapText="1"/>
    </xf>
    <xf numFmtId="3" fontId="0" fillId="25" borderId="56" xfId="0" applyNumberFormat="1" applyFill="1" applyBorder="1" applyAlignment="1">
      <alignment horizontal="center" vertical="center" wrapText="1"/>
    </xf>
    <xf numFmtId="0" fontId="6" fillId="0" borderId="19" xfId="0" applyFont="1" applyBorder="1" applyAlignment="1">
      <alignment wrapText="1"/>
    </xf>
    <xf numFmtId="0" fontId="0" fillId="0" borderId="53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2" xfId="0" applyBorder="1" applyAlignment="1">
      <alignment horizontal="left" vertical="top" wrapText="1"/>
    </xf>
    <xf numFmtId="0" fontId="0" fillId="0" borderId="47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9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21" fillId="28" borderId="44" xfId="0" applyFont="1" applyFill="1" applyBorder="1" applyAlignment="1">
      <alignment horizontal="center" vertical="center" textRotation="90"/>
    </xf>
    <xf numFmtId="0" fontId="21" fillId="28" borderId="25" xfId="0" applyFont="1" applyFill="1" applyBorder="1" applyAlignment="1">
      <alignment horizontal="center" vertical="center" textRotation="90"/>
    </xf>
    <xf numFmtId="0" fontId="0" fillId="28" borderId="29" xfId="0" applyFill="1" applyBorder="1" applyAlignment="1">
      <alignment horizontal="center" vertical="center" textRotation="90"/>
    </xf>
    <xf numFmtId="0" fontId="0" fillId="28" borderId="34" xfId="0" applyFill="1" applyBorder="1" applyAlignment="1">
      <alignment horizontal="center" vertical="center" textRotation="90"/>
    </xf>
    <xf numFmtId="0" fontId="18" fillId="0" borderId="0" xfId="0" applyFont="1" applyAlignment="1">
      <alignment wrapText="1"/>
    </xf>
    <xf numFmtId="0" fontId="18" fillId="0" borderId="10" xfId="0" applyFont="1" applyBorder="1" applyAlignment="1">
      <alignment wrapText="1"/>
    </xf>
    <xf numFmtId="0" fontId="18" fillId="0" borderId="37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19" fillId="0" borderId="19" xfId="0" applyFont="1" applyBorder="1" applyAlignment="1">
      <alignment wrapText="1"/>
    </xf>
    <xf numFmtId="0" fontId="20" fillId="0" borderId="20" xfId="0" applyFont="1" applyBorder="1" applyAlignment="1">
      <alignment wrapText="1"/>
    </xf>
    <xf numFmtId="3" fontId="18" fillId="26" borderId="48" xfId="0" applyNumberFormat="1" applyFont="1" applyFill="1" applyBorder="1" applyAlignment="1">
      <alignment wrapText="1"/>
    </xf>
    <xf numFmtId="3" fontId="18" fillId="26" borderId="11" xfId="0" applyNumberFormat="1" applyFont="1" applyFill="1" applyBorder="1" applyAlignment="1">
      <alignment wrapText="1"/>
    </xf>
    <xf numFmtId="3" fontId="18" fillId="26" borderId="43" xfId="0" applyNumberFormat="1" applyFont="1" applyFill="1" applyBorder="1" applyAlignment="1">
      <alignment wrapText="1"/>
    </xf>
    <xf numFmtId="3" fontId="21" fillId="25" borderId="34" xfId="0" applyNumberFormat="1" applyFont="1" applyFill="1" applyBorder="1" applyAlignment="1">
      <alignment horizontal="center" vertical="top" wrapText="1"/>
    </xf>
    <xf numFmtId="3" fontId="21" fillId="25" borderId="58" xfId="0" applyNumberFormat="1" applyFont="1" applyFill="1" applyBorder="1" applyAlignment="1">
      <alignment horizontal="center" vertical="top" wrapText="1"/>
    </xf>
    <xf numFmtId="0" fontId="6" fillId="27" borderId="19" xfId="0" applyFont="1" applyFill="1" applyBorder="1" applyAlignment="1">
      <alignment horizontal="left" wrapText="1"/>
    </xf>
    <xf numFmtId="0" fontId="0" fillId="0" borderId="53" xfId="0" applyBorder="1" applyAlignment="1">
      <alignment horizontal="left" wrapText="1"/>
    </xf>
    <xf numFmtId="3" fontId="6" fillId="27" borderId="19" xfId="0" applyNumberFormat="1" applyFont="1" applyFill="1" applyBorder="1" applyAlignment="1">
      <alignment horizontal="center" wrapText="1"/>
    </xf>
    <xf numFmtId="0" fontId="0" fillId="0" borderId="53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164" fontId="6" fillId="27" borderId="21" xfId="0" applyNumberFormat="1" applyFont="1" applyFill="1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6" fillId="27" borderId="22" xfId="0" applyFont="1" applyFill="1" applyBorder="1" applyAlignment="1">
      <alignment horizontal="left" wrapText="1"/>
    </xf>
    <xf numFmtId="0" fontId="0" fillId="0" borderId="47" xfId="0" applyBorder="1" applyAlignment="1">
      <alignment horizontal="left" wrapText="1"/>
    </xf>
    <xf numFmtId="3" fontId="6" fillId="27" borderId="22" xfId="0" applyNumberFormat="1" applyFont="1" applyFill="1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9" fillId="0" borderId="22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_Tabelle1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FFFFCC"/>
      <color rgb="FFCCFF33"/>
      <color rgb="FF00FF00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7</xdr:row>
      <xdr:rowOff>85725</xdr:rowOff>
    </xdr:from>
    <xdr:to>
      <xdr:col>8</xdr:col>
      <xdr:colOff>2352675</xdr:colOff>
      <xdr:row>37</xdr:row>
      <xdr:rowOff>142875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305800" y="5248275"/>
          <a:ext cx="2143125" cy="5695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/>
            <a:t>Allgemeine Informationen:</a:t>
          </a:r>
        </a:p>
        <a:p>
          <a:endParaRPr lang="de-CH" sz="1100"/>
        </a:p>
        <a:p>
          <a:r>
            <a:rPr lang="de-CH" sz="1100"/>
            <a:t>Per</a:t>
          </a:r>
          <a:r>
            <a:rPr lang="de-CH" sz="1100" baseline="0"/>
            <a:t> Ende</a:t>
          </a:r>
          <a:r>
            <a:rPr lang="de-CH" sz="1100"/>
            <a:t> 2020 wurden bei allen Kugelfängen im Kanton Zürich künstliche Kugelfangsysteme</a:t>
          </a:r>
          <a:r>
            <a:rPr lang="de-CH" sz="1100" baseline="0"/>
            <a:t> </a:t>
          </a:r>
          <a:r>
            <a:rPr lang="de-CH" sz="1100"/>
            <a:t>(KFS) installiert. Die relevanten Bleibelastungen fanden also früher</a:t>
          </a:r>
          <a:r>
            <a:rPr lang="de-CH" sz="1100" baseline="0"/>
            <a:t> statt. Aktuellere Schusszahlen sind für die Kostenverteilung nicht notwendig.</a:t>
          </a:r>
          <a:endParaRPr lang="de-CH" sz="1100"/>
        </a:p>
        <a:p>
          <a:endParaRPr lang="de-CH" sz="1100"/>
        </a:p>
        <a:p>
          <a:r>
            <a:rPr lang="de-CH" sz="1100"/>
            <a:t>Detaillierte FALS-Schusszahlen nur bis 1990 bekannt.</a:t>
          </a:r>
          <a:r>
            <a:rPr lang="de-CH" sz="1100" baseline="0"/>
            <a:t>  Daher sind v</a:t>
          </a:r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 1990 z.T.</a:t>
          </a:r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nur noch Gesamtschusszahlen in der FALS-Datenbank aufgeführt.</a:t>
          </a:r>
          <a:endParaRPr lang="de-CH">
            <a:effectLst/>
          </a:endParaRPr>
        </a:p>
        <a:p>
          <a:endParaRPr lang="de-CH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Wenn weitere, detailliertere oder ältere Schusszahlen von </a:t>
          </a:r>
          <a:r>
            <a:rPr lang="de-CH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Vereinschroniken oder Archiven </a:t>
          </a:r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bekannt sin, können diese Zahlen in der Tabelle ergänzt werden.</a:t>
          </a:r>
        </a:p>
        <a:p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Insbesondere im Hinblick auf </a:t>
          </a:r>
          <a:r>
            <a:rPr lang="de-CH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militärisches Schiessen </a:t>
          </a:r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sind diese Zahlen zu belegen:</a:t>
          </a:r>
        </a:p>
        <a:p>
          <a:endParaRPr lang="de-CH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Für Belege einer stationierten WK Einheit in der Gemeinde können Pauschal 2500 Schuss pro Quartierung beim Militärisches schiessen eingetragen werden.</a:t>
          </a:r>
          <a:endParaRPr lang="de-CH" sz="1100"/>
        </a:p>
      </xdr:txBody>
    </xdr:sp>
    <xdr:clientData/>
  </xdr:twoCellAnchor>
  <xdr:twoCellAnchor editAs="oneCell">
    <xdr:from>
      <xdr:col>0</xdr:col>
      <xdr:colOff>400050</xdr:colOff>
      <xdr:row>0</xdr:row>
      <xdr:rowOff>123826</xdr:rowOff>
    </xdr:from>
    <xdr:to>
      <xdr:col>2</xdr:col>
      <xdr:colOff>228600</xdr:colOff>
      <xdr:row>0</xdr:row>
      <xdr:rowOff>1614590</xdr:rowOff>
    </xdr:to>
    <xdr:pic>
      <xdr:nvPicPr>
        <xdr:cNvPr id="3" name="oo_23572914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r="81069"/>
        <a:stretch/>
      </xdr:blipFill>
      <xdr:spPr bwMode="auto">
        <a:xfrm>
          <a:off x="400050" y="123826"/>
          <a:ext cx="1247775" cy="14907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1781176</xdr:colOff>
      <xdr:row>0</xdr:row>
      <xdr:rowOff>38100</xdr:rowOff>
    </xdr:from>
    <xdr:to>
      <xdr:col>10</xdr:col>
      <xdr:colOff>590550</xdr:colOff>
      <xdr:row>1</xdr:row>
      <xdr:rowOff>348286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961" r="64956" b="10601"/>
        <a:stretch/>
      </xdr:blipFill>
      <xdr:spPr bwMode="auto">
        <a:xfrm>
          <a:off x="9877426" y="38100"/>
          <a:ext cx="2038349" cy="2110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352424</xdr:colOff>
      <xdr:row>0</xdr:row>
      <xdr:rowOff>66675</xdr:rowOff>
    </xdr:from>
    <xdr:to>
      <xdr:col>2</xdr:col>
      <xdr:colOff>685799</xdr:colOff>
      <xdr:row>0</xdr:row>
      <xdr:rowOff>1557439</xdr:rowOff>
    </xdr:to>
    <xdr:pic>
      <xdr:nvPicPr>
        <xdr:cNvPr id="5" name="oo_23572914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94942"/>
        <a:stretch/>
      </xdr:blipFill>
      <xdr:spPr bwMode="auto">
        <a:xfrm>
          <a:off x="1771649" y="66675"/>
          <a:ext cx="333375" cy="14907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37"/>
  <sheetViews>
    <sheetView tabSelected="1" workbookViewId="0">
      <selection activeCell="O7" sqref="O7"/>
    </sheetView>
  </sheetViews>
  <sheetFormatPr baseColWidth="10" defaultRowHeight="15" x14ac:dyDescent="0.25"/>
  <cols>
    <col min="1" max="1" width="10.42578125" customWidth="1"/>
    <col min="2" max="2" width="10.85546875" customWidth="1"/>
    <col min="3" max="3" width="18.85546875" style="40" customWidth="1"/>
    <col min="4" max="4" width="16.85546875" style="40" customWidth="1"/>
    <col min="5" max="5" width="16.140625" style="40" customWidth="1"/>
    <col min="6" max="6" width="17.28515625" style="40" customWidth="1"/>
    <col min="7" max="7" width="14.7109375" style="40" customWidth="1"/>
    <col min="8" max="8" width="16.28515625" style="40" customWidth="1"/>
    <col min="9" max="9" width="38.140625" style="40" bestFit="1" customWidth="1"/>
    <col min="10" max="10" width="10.28515625" style="54" customWidth="1"/>
    <col min="11" max="11" width="10.85546875" style="54" customWidth="1"/>
    <col min="12" max="13" width="6.5703125" customWidth="1"/>
  </cols>
  <sheetData>
    <row r="1" spans="1:13" ht="141.75" customHeight="1" x14ac:dyDescent="0.35">
      <c r="A1" s="156"/>
      <c r="B1" s="156"/>
      <c r="C1" s="156"/>
      <c r="D1" s="156"/>
      <c r="E1" s="156"/>
      <c r="F1" s="156"/>
      <c r="G1" s="156"/>
      <c r="H1" s="156"/>
      <c r="I1" s="156"/>
    </row>
    <row r="2" spans="1:13" ht="63.6" customHeight="1" x14ac:dyDescent="0.35">
      <c r="A2" s="157" t="s">
        <v>29</v>
      </c>
      <c r="B2" s="157"/>
      <c r="C2" s="157"/>
      <c r="D2" s="157"/>
      <c r="E2" s="157"/>
      <c r="F2" s="157"/>
      <c r="G2" s="157"/>
      <c r="H2" s="157"/>
      <c r="I2" s="157"/>
      <c r="J2" s="55"/>
      <c r="K2" s="55"/>
    </row>
    <row r="3" spans="1:13" ht="76.5" customHeight="1" thickBot="1" x14ac:dyDescent="0.3">
      <c r="A3" s="158" t="s">
        <v>27</v>
      </c>
      <c r="B3" s="158"/>
      <c r="C3" s="158"/>
      <c r="D3" s="158"/>
      <c r="E3" s="158"/>
      <c r="F3" s="158"/>
      <c r="G3" s="158"/>
      <c r="H3" s="158"/>
      <c r="I3" s="158"/>
      <c r="J3" s="159"/>
      <c r="K3" s="159"/>
    </row>
    <row r="4" spans="1:13" s="3" customFormat="1" ht="34.15" customHeight="1" x14ac:dyDescent="0.35">
      <c r="A4" s="160" t="s">
        <v>28</v>
      </c>
      <c r="B4" s="161"/>
      <c r="C4" s="162" t="s">
        <v>0</v>
      </c>
      <c r="D4" s="163"/>
      <c r="E4" s="163"/>
      <c r="F4" s="164"/>
      <c r="G4" s="1" t="s">
        <v>1</v>
      </c>
      <c r="H4" s="106" t="s">
        <v>2</v>
      </c>
      <c r="I4" s="2" t="s">
        <v>3</v>
      </c>
      <c r="J4" s="56" t="s">
        <v>4</v>
      </c>
      <c r="K4" s="56" t="s">
        <v>5</v>
      </c>
    </row>
    <row r="5" spans="1:13" s="9" customFormat="1" ht="57" thickBot="1" x14ac:dyDescent="0.3">
      <c r="A5" s="179" t="s">
        <v>6</v>
      </c>
      <c r="B5" s="180"/>
      <c r="C5" s="4" t="s">
        <v>7</v>
      </c>
      <c r="D5" s="5" t="s">
        <v>8</v>
      </c>
      <c r="E5" s="5" t="s">
        <v>9</v>
      </c>
      <c r="F5" s="6" t="s">
        <v>10</v>
      </c>
      <c r="G5" s="7" t="s">
        <v>11</v>
      </c>
      <c r="H5" s="107" t="s">
        <v>12</v>
      </c>
      <c r="I5" s="8" t="s">
        <v>13</v>
      </c>
      <c r="J5" s="165" t="s">
        <v>19</v>
      </c>
      <c r="K5" s="166"/>
    </row>
    <row r="6" spans="1:13" s="10" customFormat="1" ht="18.75" x14ac:dyDescent="0.3">
      <c r="A6" s="167" t="s">
        <v>17</v>
      </c>
      <c r="B6" s="168"/>
      <c r="C6" s="169" t="s">
        <v>23</v>
      </c>
      <c r="D6" s="170"/>
      <c r="E6" s="171"/>
      <c r="F6" s="66">
        <f>SUM(F9:F39)+SUM(F41:F129)</f>
        <v>125860</v>
      </c>
      <c r="G6" s="66">
        <f>SUM(G9:G39)+SUM(G41:G129)</f>
        <v>500505</v>
      </c>
      <c r="H6" s="66">
        <f>SUM(H9:H39)+SUM(H41:H129)</f>
        <v>9900</v>
      </c>
      <c r="I6" s="172"/>
      <c r="J6" s="57"/>
      <c r="K6" s="57"/>
    </row>
    <row r="7" spans="1:13" s="10" customFormat="1" ht="16.149999999999999" customHeight="1" thickBot="1" x14ac:dyDescent="0.35">
      <c r="A7" s="174" t="s">
        <v>14</v>
      </c>
      <c r="B7" s="175"/>
      <c r="C7" s="176" t="s">
        <v>24</v>
      </c>
      <c r="D7" s="177"/>
      <c r="E7" s="178"/>
      <c r="F7" s="103">
        <f>100/($F$6+$G$6+$H$6)*F6</f>
        <v>19.781066065240111</v>
      </c>
      <c r="G7" s="104">
        <f>100/($F$6+$G$6+$H$6)*G6</f>
        <v>78.662978475949487</v>
      </c>
      <c r="H7" s="103">
        <f>100/($F$6+$G$6+$H$6)*H6</f>
        <v>1.5559554588104012</v>
      </c>
      <c r="I7" s="173"/>
      <c r="J7" s="58" t="s">
        <v>20</v>
      </c>
      <c r="K7" s="58" t="s">
        <v>20</v>
      </c>
      <c r="L7" s="11"/>
      <c r="M7" s="11"/>
    </row>
    <row r="8" spans="1:13" ht="7.9" customHeight="1" x14ac:dyDescent="0.25">
      <c r="A8" s="12"/>
      <c r="B8" s="152" t="s">
        <v>22</v>
      </c>
      <c r="C8" s="13"/>
      <c r="D8" s="14"/>
      <c r="E8" s="14"/>
      <c r="F8" s="61"/>
      <c r="G8" s="7"/>
      <c r="H8" s="108"/>
      <c r="I8" s="65"/>
      <c r="J8" s="64"/>
      <c r="K8" s="62"/>
    </row>
    <row r="9" spans="1:13" ht="15" customHeight="1" x14ac:dyDescent="0.25">
      <c r="A9" s="76">
        <v>2020</v>
      </c>
      <c r="B9" s="153"/>
      <c r="C9" s="19">
        <v>1200</v>
      </c>
      <c r="D9" s="14"/>
      <c r="E9" s="14"/>
      <c r="F9" s="74">
        <f t="shared" ref="F9:F13" si="0">SUM(C9:E9)</f>
        <v>1200</v>
      </c>
      <c r="G9" s="105">
        <v>17073</v>
      </c>
      <c r="H9" s="108">
        <v>0</v>
      </c>
      <c r="I9" s="75"/>
      <c r="J9" s="68">
        <v>51</v>
      </c>
      <c r="K9" s="68">
        <f t="shared" ref="K9:K14" si="1">100-J9</f>
        <v>49</v>
      </c>
    </row>
    <row r="10" spans="1:13" ht="15" customHeight="1" x14ac:dyDescent="0.25">
      <c r="A10" s="76">
        <v>2019</v>
      </c>
      <c r="B10" s="153"/>
      <c r="C10" s="19">
        <v>1000</v>
      </c>
      <c r="D10" s="14"/>
      <c r="E10" s="14"/>
      <c r="F10" s="74">
        <f t="shared" si="0"/>
        <v>1000</v>
      </c>
      <c r="G10" s="105">
        <v>18200</v>
      </c>
      <c r="H10" s="108">
        <v>0</v>
      </c>
      <c r="I10" s="75"/>
      <c r="J10" s="68">
        <v>48</v>
      </c>
      <c r="K10" s="68">
        <f t="shared" si="1"/>
        <v>52</v>
      </c>
    </row>
    <row r="11" spans="1:13" ht="15" customHeight="1" x14ac:dyDescent="0.25">
      <c r="A11" s="76">
        <v>2018</v>
      </c>
      <c r="B11" s="153"/>
      <c r="C11" s="19">
        <v>1440</v>
      </c>
      <c r="D11" s="14"/>
      <c r="E11" s="14"/>
      <c r="F11" s="74">
        <f t="shared" si="0"/>
        <v>1440</v>
      </c>
      <c r="G11" s="105">
        <v>17600</v>
      </c>
      <c r="H11" s="108">
        <v>0</v>
      </c>
      <c r="I11" s="75"/>
      <c r="J11" s="68">
        <v>45</v>
      </c>
      <c r="K11" s="68">
        <f t="shared" si="1"/>
        <v>55</v>
      </c>
    </row>
    <row r="12" spans="1:13" ht="15" customHeight="1" x14ac:dyDescent="0.25">
      <c r="A12" s="76">
        <v>2017</v>
      </c>
      <c r="B12" s="153"/>
      <c r="C12" s="19">
        <v>900</v>
      </c>
      <c r="D12" s="14"/>
      <c r="E12" s="14"/>
      <c r="F12" s="74">
        <f t="shared" si="0"/>
        <v>900</v>
      </c>
      <c r="G12" s="105">
        <v>14270</v>
      </c>
      <c r="H12" s="108">
        <v>0</v>
      </c>
      <c r="I12" s="75"/>
      <c r="J12" s="68">
        <v>40</v>
      </c>
      <c r="K12" s="68">
        <f t="shared" si="1"/>
        <v>60</v>
      </c>
    </row>
    <row r="13" spans="1:13" ht="15" customHeight="1" x14ac:dyDescent="0.25">
      <c r="A13" s="76">
        <v>2016</v>
      </c>
      <c r="B13" s="153"/>
      <c r="C13" s="19">
        <v>1200</v>
      </c>
      <c r="D13" s="14"/>
      <c r="E13" s="14"/>
      <c r="F13" s="74">
        <f t="shared" si="0"/>
        <v>1200</v>
      </c>
      <c r="G13" s="105">
        <v>14270</v>
      </c>
      <c r="H13" s="108">
        <v>0</v>
      </c>
      <c r="I13" s="75"/>
      <c r="J13" s="68">
        <v>40</v>
      </c>
      <c r="K13" s="68">
        <f t="shared" si="1"/>
        <v>60</v>
      </c>
    </row>
    <row r="14" spans="1:13" ht="15" customHeight="1" x14ac:dyDescent="0.25">
      <c r="A14" s="76">
        <v>2015</v>
      </c>
      <c r="B14" s="153"/>
      <c r="C14" s="19">
        <v>1320</v>
      </c>
      <c r="D14" s="14"/>
      <c r="E14" s="14"/>
      <c r="F14" s="74">
        <f t="shared" ref="F14:F38" si="2">SUM(C14:E14)</f>
        <v>1320</v>
      </c>
      <c r="G14" s="105">
        <v>12479</v>
      </c>
      <c r="H14" s="108">
        <v>0</v>
      </c>
      <c r="I14" s="75"/>
      <c r="J14" s="68">
        <v>35</v>
      </c>
      <c r="K14" s="68">
        <f t="shared" si="1"/>
        <v>65</v>
      </c>
    </row>
    <row r="15" spans="1:13" ht="15" customHeight="1" x14ac:dyDescent="0.25">
      <c r="A15" s="15">
        <v>2014</v>
      </c>
      <c r="B15" s="153"/>
      <c r="C15" s="19">
        <v>1160</v>
      </c>
      <c r="D15" s="16"/>
      <c r="E15" s="16"/>
      <c r="F15" s="74">
        <f t="shared" si="2"/>
        <v>1160</v>
      </c>
      <c r="G15" s="105">
        <v>10666</v>
      </c>
      <c r="H15" s="108">
        <v>0</v>
      </c>
      <c r="I15" s="67"/>
      <c r="J15" s="68">
        <v>46</v>
      </c>
      <c r="K15" s="68">
        <f t="shared" ref="K15:K30" si="3">100-J15</f>
        <v>54</v>
      </c>
    </row>
    <row r="16" spans="1:13" x14ac:dyDescent="0.25">
      <c r="A16" s="17">
        <v>2013</v>
      </c>
      <c r="B16" s="154"/>
      <c r="C16" s="19">
        <v>860</v>
      </c>
      <c r="D16" s="18"/>
      <c r="E16" s="18"/>
      <c r="F16" s="74">
        <f t="shared" si="2"/>
        <v>860</v>
      </c>
      <c r="G16" s="105">
        <v>14003</v>
      </c>
      <c r="H16" s="108">
        <v>0</v>
      </c>
      <c r="I16" s="69"/>
      <c r="J16" s="68">
        <v>52</v>
      </c>
      <c r="K16" s="68">
        <f t="shared" si="3"/>
        <v>48</v>
      </c>
    </row>
    <row r="17" spans="1:11" x14ac:dyDescent="0.25">
      <c r="A17" s="17">
        <v>2012</v>
      </c>
      <c r="B17" s="154"/>
      <c r="C17" s="19">
        <v>900</v>
      </c>
      <c r="D17" s="19"/>
      <c r="E17" s="19"/>
      <c r="F17" s="74">
        <f t="shared" si="2"/>
        <v>900</v>
      </c>
      <c r="G17" s="105">
        <v>11952</v>
      </c>
      <c r="H17" s="108">
        <v>0</v>
      </c>
      <c r="I17" s="70"/>
      <c r="J17" s="68">
        <v>45</v>
      </c>
      <c r="K17" s="68">
        <f t="shared" si="3"/>
        <v>55</v>
      </c>
    </row>
    <row r="18" spans="1:11" ht="16.5" customHeight="1" x14ac:dyDescent="0.25">
      <c r="A18" s="17">
        <v>2011</v>
      </c>
      <c r="B18" s="154"/>
      <c r="C18" s="19">
        <v>1100</v>
      </c>
      <c r="D18" s="19"/>
      <c r="E18" s="19"/>
      <c r="F18" s="74">
        <f t="shared" si="2"/>
        <v>1100</v>
      </c>
      <c r="G18" s="105">
        <v>16100</v>
      </c>
      <c r="H18" s="108">
        <v>0</v>
      </c>
      <c r="I18" s="70"/>
      <c r="J18" s="68">
        <v>45</v>
      </c>
      <c r="K18" s="68">
        <f t="shared" si="3"/>
        <v>55</v>
      </c>
    </row>
    <row r="19" spans="1:11" x14ac:dyDescent="0.25">
      <c r="A19" s="17">
        <v>2010</v>
      </c>
      <c r="B19" s="154"/>
      <c r="C19" s="19">
        <v>1740</v>
      </c>
      <c r="D19" s="19"/>
      <c r="E19" s="19"/>
      <c r="F19" s="74">
        <f t="shared" si="2"/>
        <v>1740</v>
      </c>
      <c r="G19" s="105">
        <v>11520</v>
      </c>
      <c r="H19" s="108">
        <v>0</v>
      </c>
      <c r="I19" s="70"/>
      <c r="J19" s="68">
        <v>50</v>
      </c>
      <c r="K19" s="68">
        <f t="shared" si="3"/>
        <v>50</v>
      </c>
    </row>
    <row r="20" spans="1:11" x14ac:dyDescent="0.25">
      <c r="A20" s="17">
        <v>2009</v>
      </c>
      <c r="B20" s="154"/>
      <c r="C20" s="19">
        <v>1930</v>
      </c>
      <c r="D20" s="19"/>
      <c r="E20" s="19"/>
      <c r="F20" s="74">
        <f t="shared" si="2"/>
        <v>1930</v>
      </c>
      <c r="G20" s="105">
        <v>12570</v>
      </c>
      <c r="H20" s="108">
        <v>0</v>
      </c>
      <c r="I20" s="70"/>
      <c r="J20" s="68">
        <v>51</v>
      </c>
      <c r="K20" s="68">
        <f t="shared" si="3"/>
        <v>49</v>
      </c>
    </row>
    <row r="21" spans="1:11" x14ac:dyDescent="0.25">
      <c r="A21" s="17">
        <v>2008</v>
      </c>
      <c r="B21" s="154"/>
      <c r="C21" s="19">
        <v>1440</v>
      </c>
      <c r="D21" s="19"/>
      <c r="E21" s="19"/>
      <c r="F21" s="74">
        <f t="shared" si="2"/>
        <v>1440</v>
      </c>
      <c r="G21" s="105">
        <v>15500</v>
      </c>
      <c r="H21" s="108">
        <v>0</v>
      </c>
      <c r="I21" s="70"/>
      <c r="J21" s="68">
        <v>48</v>
      </c>
      <c r="K21" s="68">
        <f t="shared" si="3"/>
        <v>52</v>
      </c>
    </row>
    <row r="22" spans="1:11" x14ac:dyDescent="0.25">
      <c r="A22" s="17">
        <v>2007</v>
      </c>
      <c r="B22" s="154"/>
      <c r="C22" s="19">
        <v>1500</v>
      </c>
      <c r="D22" s="19"/>
      <c r="E22" s="19"/>
      <c r="F22" s="74">
        <f t="shared" si="2"/>
        <v>1500</v>
      </c>
      <c r="G22" s="105">
        <v>13550</v>
      </c>
      <c r="H22" s="108">
        <v>0</v>
      </c>
      <c r="I22" s="70"/>
      <c r="J22" s="68">
        <v>45</v>
      </c>
      <c r="K22" s="68">
        <f t="shared" si="3"/>
        <v>55</v>
      </c>
    </row>
    <row r="23" spans="1:11" x14ac:dyDescent="0.25">
      <c r="A23" s="17">
        <v>2006</v>
      </c>
      <c r="B23" s="154"/>
      <c r="C23" s="19">
        <v>2000</v>
      </c>
      <c r="D23" s="19"/>
      <c r="E23" s="19"/>
      <c r="F23" s="74">
        <f t="shared" si="2"/>
        <v>2000</v>
      </c>
      <c r="G23" s="105">
        <v>15549</v>
      </c>
      <c r="H23" s="108">
        <v>0</v>
      </c>
      <c r="I23" s="70"/>
      <c r="J23" s="68">
        <v>40</v>
      </c>
      <c r="K23" s="68">
        <f t="shared" si="3"/>
        <v>60</v>
      </c>
    </row>
    <row r="24" spans="1:11" x14ac:dyDescent="0.25">
      <c r="A24" s="17">
        <v>2005</v>
      </c>
      <c r="B24" s="154"/>
      <c r="C24" s="19">
        <v>4900</v>
      </c>
      <c r="D24" s="19"/>
      <c r="E24" s="19"/>
      <c r="F24" s="74">
        <f t="shared" si="2"/>
        <v>4900</v>
      </c>
      <c r="G24" s="105">
        <v>17073</v>
      </c>
      <c r="H24" s="108">
        <v>0</v>
      </c>
      <c r="I24" s="70"/>
      <c r="J24" s="68">
        <v>40</v>
      </c>
      <c r="K24" s="68">
        <f t="shared" si="3"/>
        <v>60</v>
      </c>
    </row>
    <row r="25" spans="1:11" x14ac:dyDescent="0.25">
      <c r="A25" s="17">
        <v>2004</v>
      </c>
      <c r="B25" s="154"/>
      <c r="C25" s="19">
        <v>1800</v>
      </c>
      <c r="D25" s="19"/>
      <c r="E25" s="19"/>
      <c r="F25" s="74">
        <f t="shared" si="2"/>
        <v>1800</v>
      </c>
      <c r="G25" s="105">
        <v>18200</v>
      </c>
      <c r="H25" s="108">
        <v>0</v>
      </c>
      <c r="I25" s="70"/>
      <c r="J25" s="68">
        <v>35</v>
      </c>
      <c r="K25" s="68">
        <f t="shared" si="3"/>
        <v>65</v>
      </c>
    </row>
    <row r="26" spans="1:11" x14ac:dyDescent="0.25">
      <c r="A26" s="17">
        <v>2003</v>
      </c>
      <c r="B26" s="154"/>
      <c r="C26" s="19">
        <v>2400</v>
      </c>
      <c r="D26" s="19"/>
      <c r="E26" s="19"/>
      <c r="F26" s="74">
        <f t="shared" si="2"/>
        <v>2400</v>
      </c>
      <c r="G26" s="105">
        <v>17600</v>
      </c>
      <c r="H26" s="108">
        <v>0</v>
      </c>
      <c r="I26" s="70"/>
      <c r="J26" s="68">
        <v>35</v>
      </c>
      <c r="K26" s="68">
        <f t="shared" si="3"/>
        <v>65</v>
      </c>
    </row>
    <row r="27" spans="1:11" x14ac:dyDescent="0.25">
      <c r="A27" s="17">
        <v>2002</v>
      </c>
      <c r="B27" s="154"/>
      <c r="C27" s="19">
        <v>1800</v>
      </c>
      <c r="D27" s="19"/>
      <c r="E27" s="19"/>
      <c r="F27" s="74">
        <f t="shared" si="2"/>
        <v>1800</v>
      </c>
      <c r="G27" s="105">
        <v>14270</v>
      </c>
      <c r="H27" s="108">
        <v>0</v>
      </c>
      <c r="I27" s="70"/>
      <c r="J27" s="68">
        <v>0</v>
      </c>
      <c r="K27" s="68">
        <f t="shared" si="3"/>
        <v>100</v>
      </c>
    </row>
    <row r="28" spans="1:11" x14ac:dyDescent="0.25">
      <c r="A28" s="17">
        <v>2001</v>
      </c>
      <c r="B28" s="154"/>
      <c r="C28" s="19">
        <v>1800</v>
      </c>
      <c r="D28" s="19"/>
      <c r="E28" s="19"/>
      <c r="F28" s="74">
        <f t="shared" si="2"/>
        <v>1800</v>
      </c>
      <c r="G28" s="105">
        <v>14270</v>
      </c>
      <c r="H28" s="108">
        <v>0</v>
      </c>
      <c r="I28" s="70"/>
      <c r="J28" s="68">
        <v>0</v>
      </c>
      <c r="K28" s="68">
        <f t="shared" si="3"/>
        <v>100</v>
      </c>
    </row>
    <row r="29" spans="1:11" x14ac:dyDescent="0.25">
      <c r="A29" s="17">
        <v>2000</v>
      </c>
      <c r="B29" s="154"/>
      <c r="C29" s="19">
        <v>4500</v>
      </c>
      <c r="D29" s="19"/>
      <c r="E29" s="19"/>
      <c r="F29" s="74">
        <f t="shared" si="2"/>
        <v>4500</v>
      </c>
      <c r="G29" s="105">
        <v>21000</v>
      </c>
      <c r="H29" s="108">
        <v>0</v>
      </c>
      <c r="I29" s="70"/>
      <c r="J29" s="68">
        <v>47</v>
      </c>
      <c r="K29" s="68">
        <f t="shared" si="3"/>
        <v>53</v>
      </c>
    </row>
    <row r="30" spans="1:11" x14ac:dyDescent="0.25">
      <c r="A30" s="17">
        <v>1999</v>
      </c>
      <c r="B30" s="154"/>
      <c r="C30" s="19">
        <v>11500</v>
      </c>
      <c r="D30" s="19"/>
      <c r="E30" s="19"/>
      <c r="F30" s="74">
        <f t="shared" si="2"/>
        <v>11500</v>
      </c>
      <c r="G30" s="105">
        <v>25000</v>
      </c>
      <c r="H30" s="108">
        <v>0</v>
      </c>
      <c r="I30" s="70"/>
      <c r="J30" s="71">
        <v>49</v>
      </c>
      <c r="K30" s="68">
        <f t="shared" si="3"/>
        <v>51</v>
      </c>
    </row>
    <row r="31" spans="1:11" x14ac:dyDescent="0.25">
      <c r="A31" s="17">
        <v>1998</v>
      </c>
      <c r="B31" s="154"/>
      <c r="C31" s="19">
        <v>6270</v>
      </c>
      <c r="D31" s="19"/>
      <c r="E31" s="19"/>
      <c r="F31" s="74">
        <f t="shared" si="2"/>
        <v>6270</v>
      </c>
      <c r="G31" s="105">
        <v>22630</v>
      </c>
      <c r="H31" s="108">
        <v>0</v>
      </c>
      <c r="I31" s="70"/>
      <c r="J31" s="29"/>
      <c r="K31" s="29"/>
    </row>
    <row r="32" spans="1:11" x14ac:dyDescent="0.25">
      <c r="A32" s="17">
        <v>1997</v>
      </c>
      <c r="B32" s="154"/>
      <c r="C32" s="19">
        <v>5600</v>
      </c>
      <c r="D32" s="19"/>
      <c r="E32" s="19"/>
      <c r="F32" s="74">
        <f t="shared" si="2"/>
        <v>5600</v>
      </c>
      <c r="G32" s="105">
        <v>20060</v>
      </c>
      <c r="H32" s="108">
        <v>0</v>
      </c>
      <c r="I32" s="70"/>
      <c r="J32" s="20"/>
      <c r="K32" s="63"/>
    </row>
    <row r="33" spans="1:11" x14ac:dyDescent="0.25">
      <c r="A33" s="17">
        <v>1996</v>
      </c>
      <c r="B33" s="154"/>
      <c r="C33" s="19">
        <v>5300</v>
      </c>
      <c r="D33" s="19"/>
      <c r="E33" s="19"/>
      <c r="F33" s="74">
        <f t="shared" si="2"/>
        <v>5300</v>
      </c>
      <c r="G33" s="105">
        <v>23300</v>
      </c>
      <c r="H33" s="108">
        <v>0</v>
      </c>
      <c r="I33" s="70"/>
      <c r="J33" s="20"/>
      <c r="K33" s="20"/>
    </row>
    <row r="34" spans="1:11" x14ac:dyDescent="0.25">
      <c r="A34" s="17">
        <v>1995</v>
      </c>
      <c r="B34" s="154"/>
      <c r="C34" s="19">
        <v>9400</v>
      </c>
      <c r="D34" s="19"/>
      <c r="E34" s="19"/>
      <c r="F34" s="74">
        <f t="shared" si="2"/>
        <v>9400</v>
      </c>
      <c r="G34" s="105">
        <v>30300</v>
      </c>
      <c r="H34" s="108">
        <v>2500</v>
      </c>
      <c r="I34" s="70"/>
      <c r="J34" s="20"/>
      <c r="K34" s="20"/>
    </row>
    <row r="35" spans="1:11" x14ac:dyDescent="0.25">
      <c r="A35" s="17">
        <v>1994</v>
      </c>
      <c r="B35" s="154"/>
      <c r="C35" s="19">
        <v>11000</v>
      </c>
      <c r="D35" s="19"/>
      <c r="E35" s="19"/>
      <c r="F35" s="74">
        <f t="shared" si="2"/>
        <v>11000</v>
      </c>
      <c r="G35" s="105">
        <v>5000</v>
      </c>
      <c r="H35" s="108">
        <v>1800</v>
      </c>
      <c r="I35" s="70"/>
      <c r="J35" s="20"/>
      <c r="K35" s="20"/>
    </row>
    <row r="36" spans="1:11" x14ac:dyDescent="0.25">
      <c r="A36" s="17">
        <v>1993</v>
      </c>
      <c r="B36" s="154"/>
      <c r="C36" s="19">
        <v>12000</v>
      </c>
      <c r="D36" s="19"/>
      <c r="E36" s="19"/>
      <c r="F36" s="74">
        <f t="shared" si="2"/>
        <v>12000</v>
      </c>
      <c r="G36" s="105">
        <v>7000</v>
      </c>
      <c r="H36" s="108">
        <v>3700</v>
      </c>
      <c r="I36" s="70"/>
      <c r="J36" s="20"/>
      <c r="K36" s="20"/>
    </row>
    <row r="37" spans="1:11" x14ac:dyDescent="0.25">
      <c r="A37" s="17">
        <v>1992</v>
      </c>
      <c r="B37" s="154"/>
      <c r="C37" s="19">
        <v>10200</v>
      </c>
      <c r="D37" s="19"/>
      <c r="E37" s="19"/>
      <c r="F37" s="74">
        <f t="shared" si="2"/>
        <v>10200</v>
      </c>
      <c r="G37" s="105">
        <v>16800</v>
      </c>
      <c r="H37" s="108">
        <v>1900</v>
      </c>
      <c r="I37" s="70"/>
      <c r="J37" s="20"/>
      <c r="K37" s="20"/>
    </row>
    <row r="38" spans="1:11" x14ac:dyDescent="0.25">
      <c r="A38" s="17">
        <v>1991</v>
      </c>
      <c r="B38" s="154"/>
      <c r="C38" s="19">
        <v>8700</v>
      </c>
      <c r="D38" s="19"/>
      <c r="E38" s="19"/>
      <c r="F38" s="74">
        <f t="shared" si="2"/>
        <v>8700</v>
      </c>
      <c r="G38" s="105">
        <v>16300</v>
      </c>
      <c r="H38" s="108">
        <v>0</v>
      </c>
      <c r="I38" s="70"/>
      <c r="J38" s="20"/>
      <c r="K38" s="20"/>
    </row>
    <row r="39" spans="1:11" ht="15.75" thickBot="1" x14ac:dyDescent="0.3">
      <c r="A39" s="21">
        <v>1990</v>
      </c>
      <c r="B39" s="155"/>
      <c r="C39" s="22">
        <v>9000</v>
      </c>
      <c r="D39" s="22"/>
      <c r="E39" s="22"/>
      <c r="F39" s="74">
        <f t="shared" ref="F39" si="4">SUM(C39:E39)</f>
        <v>9000</v>
      </c>
      <c r="G39" s="105">
        <v>16400</v>
      </c>
      <c r="H39" s="108">
        <v>0</v>
      </c>
      <c r="I39" s="72"/>
      <c r="J39" s="73"/>
      <c r="K39" s="73"/>
    </row>
    <row r="40" spans="1:11" s="24" customFormat="1" ht="30" customHeight="1" thickBot="1" x14ac:dyDescent="0.3">
      <c r="A40" s="44" t="s">
        <v>26</v>
      </c>
      <c r="B40" s="45"/>
      <c r="C40" s="45"/>
      <c r="D40" s="45"/>
      <c r="E40" s="45"/>
      <c r="F40" s="121">
        <f>AVERAGE(F9:F39)</f>
        <v>4060</v>
      </c>
      <c r="G40" s="121">
        <f>AVERAGE(G9:G39)</f>
        <v>16145.322580645161</v>
      </c>
      <c r="H40" s="121">
        <f>AVERAGE(H9:H39)</f>
        <v>319.35483870967744</v>
      </c>
      <c r="I40" s="134"/>
      <c r="J40" s="135"/>
      <c r="K40" s="136"/>
    </row>
    <row r="41" spans="1:11" ht="15" customHeight="1" x14ac:dyDescent="0.25">
      <c r="A41" s="25">
        <v>1989</v>
      </c>
      <c r="B41" s="137" t="s">
        <v>15</v>
      </c>
      <c r="C41" s="26"/>
      <c r="D41" s="26"/>
      <c r="E41" s="26"/>
      <c r="F41" s="74"/>
      <c r="G41" s="115"/>
      <c r="H41" s="109"/>
      <c r="I41" s="78">
        <v>18500</v>
      </c>
      <c r="J41" s="148" t="s">
        <v>25</v>
      </c>
      <c r="K41" s="149"/>
    </row>
    <row r="42" spans="1:11" ht="15" customHeight="1" x14ac:dyDescent="0.25">
      <c r="A42" s="27">
        <v>1988</v>
      </c>
      <c r="B42" s="138"/>
      <c r="C42" s="28"/>
      <c r="D42" s="19"/>
      <c r="E42" s="19"/>
      <c r="F42" s="74"/>
      <c r="G42" s="116"/>
      <c r="H42" s="110"/>
      <c r="I42" s="78">
        <v>17200</v>
      </c>
      <c r="J42" s="150" t="s">
        <v>25</v>
      </c>
      <c r="K42" s="151"/>
    </row>
    <row r="43" spans="1:11" ht="15" customHeight="1" x14ac:dyDescent="0.25">
      <c r="A43" s="27">
        <v>1987</v>
      </c>
      <c r="B43" s="138"/>
      <c r="C43" s="28"/>
      <c r="D43" s="19"/>
      <c r="E43" s="19"/>
      <c r="F43" s="74"/>
      <c r="G43" s="116"/>
      <c r="H43" s="110"/>
      <c r="I43" s="78">
        <v>16500</v>
      </c>
      <c r="J43" s="150" t="s">
        <v>25</v>
      </c>
      <c r="K43" s="151"/>
    </row>
    <row r="44" spans="1:11" x14ac:dyDescent="0.25">
      <c r="A44" s="27">
        <v>1986</v>
      </c>
      <c r="B44" s="138"/>
      <c r="C44" s="28"/>
      <c r="D44" s="19"/>
      <c r="E44" s="19"/>
      <c r="F44" s="74"/>
      <c r="G44" s="116"/>
      <c r="H44" s="110"/>
      <c r="I44" s="78"/>
      <c r="J44" s="79"/>
      <c r="K44" s="122"/>
    </row>
    <row r="45" spans="1:11" x14ac:dyDescent="0.25">
      <c r="A45" s="27">
        <v>1985</v>
      </c>
      <c r="B45" s="138"/>
      <c r="C45" s="28"/>
      <c r="D45" s="19"/>
      <c r="E45" s="19"/>
      <c r="F45" s="74"/>
      <c r="G45" s="116"/>
      <c r="H45" s="110"/>
      <c r="I45" s="78"/>
      <c r="J45" s="79"/>
      <c r="K45" s="122"/>
    </row>
    <row r="46" spans="1:11" x14ac:dyDescent="0.25">
      <c r="A46" s="27">
        <v>1984</v>
      </c>
      <c r="B46" s="138"/>
      <c r="C46" s="28"/>
      <c r="D46" s="19"/>
      <c r="E46" s="19"/>
      <c r="F46" s="74"/>
      <c r="G46" s="116"/>
      <c r="H46" s="110"/>
      <c r="I46" s="78"/>
      <c r="J46" s="79"/>
      <c r="K46" s="122"/>
    </row>
    <row r="47" spans="1:11" x14ac:dyDescent="0.25">
      <c r="A47" s="27">
        <v>1983</v>
      </c>
      <c r="B47" s="138"/>
      <c r="C47" s="28"/>
      <c r="D47" s="19"/>
      <c r="E47" s="19"/>
      <c r="F47" s="74"/>
      <c r="G47" s="116"/>
      <c r="H47" s="110"/>
      <c r="I47" s="78"/>
      <c r="J47" s="79"/>
      <c r="K47" s="122"/>
    </row>
    <row r="48" spans="1:11" x14ac:dyDescent="0.25">
      <c r="A48" s="27">
        <v>1982</v>
      </c>
      <c r="B48" s="138"/>
      <c r="C48" s="28"/>
      <c r="D48" s="19"/>
      <c r="E48" s="19"/>
      <c r="F48" s="74"/>
      <c r="G48" s="116"/>
      <c r="H48" s="110"/>
      <c r="I48" s="78"/>
      <c r="J48" s="79"/>
      <c r="K48" s="122"/>
    </row>
    <row r="49" spans="1:11" x14ac:dyDescent="0.25">
      <c r="A49" s="27">
        <v>1981</v>
      </c>
      <c r="B49" s="138"/>
      <c r="C49" s="28"/>
      <c r="D49" s="19"/>
      <c r="E49" s="19"/>
      <c r="F49" s="74"/>
      <c r="G49" s="116"/>
      <c r="H49" s="110"/>
      <c r="I49" s="78"/>
      <c r="J49" s="79"/>
      <c r="K49" s="122"/>
    </row>
    <row r="50" spans="1:11" x14ac:dyDescent="0.25">
      <c r="A50" s="27">
        <v>1980</v>
      </c>
      <c r="B50" s="138"/>
      <c r="C50" s="28"/>
      <c r="D50" s="19"/>
      <c r="E50" s="19"/>
      <c r="F50" s="74"/>
      <c r="G50" s="116"/>
      <c r="H50" s="110"/>
      <c r="I50" s="78"/>
      <c r="J50" s="79"/>
      <c r="K50" s="122"/>
    </row>
    <row r="51" spans="1:11" x14ac:dyDescent="0.25">
      <c r="A51" s="27">
        <v>1979</v>
      </c>
      <c r="B51" s="138"/>
      <c r="C51" s="28"/>
      <c r="D51" s="19"/>
      <c r="E51" s="19"/>
      <c r="F51" s="74"/>
      <c r="G51" s="116"/>
      <c r="H51" s="110"/>
      <c r="I51" s="78"/>
      <c r="J51" s="79"/>
      <c r="K51" s="122"/>
    </row>
    <row r="52" spans="1:11" x14ac:dyDescent="0.25">
      <c r="A52" s="27">
        <v>1978</v>
      </c>
      <c r="B52" s="138"/>
      <c r="C52" s="28"/>
      <c r="D52" s="19"/>
      <c r="E52" s="19"/>
      <c r="F52" s="74"/>
      <c r="G52" s="116"/>
      <c r="H52" s="110"/>
      <c r="I52" s="78"/>
      <c r="J52" s="79"/>
      <c r="K52" s="122"/>
    </row>
    <row r="53" spans="1:11" x14ac:dyDescent="0.25">
      <c r="A53" s="27">
        <v>1977</v>
      </c>
      <c r="B53" s="138"/>
      <c r="C53" s="28"/>
      <c r="D53" s="19"/>
      <c r="E53" s="19"/>
      <c r="F53" s="74"/>
      <c r="G53" s="116"/>
      <c r="H53" s="110"/>
      <c r="I53" s="78"/>
      <c r="J53" s="79"/>
      <c r="K53" s="122"/>
    </row>
    <row r="54" spans="1:11" x14ac:dyDescent="0.25">
      <c r="A54" s="27">
        <v>1976</v>
      </c>
      <c r="B54" s="138"/>
      <c r="C54" s="28"/>
      <c r="D54" s="19"/>
      <c r="E54" s="19"/>
      <c r="F54" s="74"/>
      <c r="G54" s="116"/>
      <c r="H54" s="110"/>
      <c r="I54" s="78"/>
      <c r="J54" s="79"/>
      <c r="K54" s="122"/>
    </row>
    <row r="55" spans="1:11" x14ac:dyDescent="0.25">
      <c r="A55" s="27">
        <v>1975</v>
      </c>
      <c r="B55" s="138"/>
      <c r="C55" s="28"/>
      <c r="D55" s="19"/>
      <c r="E55" s="19"/>
      <c r="F55" s="74"/>
      <c r="G55" s="116"/>
      <c r="H55" s="110"/>
      <c r="I55" s="78"/>
      <c r="J55" s="79"/>
      <c r="K55" s="122"/>
    </row>
    <row r="56" spans="1:11" x14ac:dyDescent="0.25">
      <c r="A56" s="27">
        <v>1974</v>
      </c>
      <c r="B56" s="138"/>
      <c r="C56" s="28"/>
      <c r="D56" s="19"/>
      <c r="E56" s="19"/>
      <c r="F56" s="74"/>
      <c r="G56" s="116"/>
      <c r="H56" s="110"/>
      <c r="I56" s="78"/>
      <c r="J56" s="79"/>
      <c r="K56" s="122"/>
    </row>
    <row r="57" spans="1:11" x14ac:dyDescent="0.25">
      <c r="A57" s="27">
        <v>1973</v>
      </c>
      <c r="B57" s="138"/>
      <c r="C57" s="28"/>
      <c r="D57" s="19"/>
      <c r="E57" s="19"/>
      <c r="F57" s="74"/>
      <c r="G57" s="116"/>
      <c r="H57" s="110"/>
      <c r="I57" s="78"/>
      <c r="J57" s="79"/>
      <c r="K57" s="122"/>
    </row>
    <row r="58" spans="1:11" x14ac:dyDescent="0.25">
      <c r="A58" s="27">
        <v>1972</v>
      </c>
      <c r="B58" s="138"/>
      <c r="C58" s="28"/>
      <c r="D58" s="19"/>
      <c r="E58" s="19"/>
      <c r="F58" s="74"/>
      <c r="G58" s="116"/>
      <c r="H58" s="110"/>
      <c r="I58" s="78"/>
      <c r="J58" s="79"/>
      <c r="K58" s="122"/>
    </row>
    <row r="59" spans="1:11" x14ac:dyDescent="0.25">
      <c r="A59" s="27">
        <v>1971</v>
      </c>
      <c r="B59" s="138"/>
      <c r="C59" s="28"/>
      <c r="D59" s="19"/>
      <c r="E59" s="19"/>
      <c r="F59" s="74"/>
      <c r="G59" s="116"/>
      <c r="H59" s="110"/>
      <c r="I59" s="78"/>
      <c r="J59" s="79"/>
      <c r="K59" s="122"/>
    </row>
    <row r="60" spans="1:11" x14ac:dyDescent="0.25">
      <c r="A60" s="27">
        <v>1970</v>
      </c>
      <c r="B60" s="138"/>
      <c r="C60" s="28"/>
      <c r="D60" s="19"/>
      <c r="E60" s="19"/>
      <c r="F60" s="74"/>
      <c r="G60" s="116"/>
      <c r="H60" s="110"/>
      <c r="I60" s="78"/>
      <c r="J60" s="79"/>
      <c r="K60" s="122"/>
    </row>
    <row r="61" spans="1:11" x14ac:dyDescent="0.25">
      <c r="A61" s="27">
        <v>1969</v>
      </c>
      <c r="B61" s="138"/>
      <c r="C61" s="28"/>
      <c r="D61" s="19"/>
      <c r="E61" s="19"/>
      <c r="F61" s="74"/>
      <c r="G61" s="116"/>
      <c r="H61" s="110"/>
      <c r="I61" s="78"/>
      <c r="J61" s="79"/>
      <c r="K61" s="122"/>
    </row>
    <row r="62" spans="1:11" x14ac:dyDescent="0.25">
      <c r="A62" s="27">
        <v>1968</v>
      </c>
      <c r="B62" s="138"/>
      <c r="C62" s="28"/>
      <c r="D62" s="19"/>
      <c r="E62" s="19"/>
      <c r="F62" s="74"/>
      <c r="G62" s="116"/>
      <c r="H62" s="110"/>
      <c r="I62" s="78"/>
      <c r="J62" s="79"/>
      <c r="K62" s="122"/>
    </row>
    <row r="63" spans="1:11" x14ac:dyDescent="0.25">
      <c r="A63" s="27">
        <v>1967</v>
      </c>
      <c r="B63" s="138"/>
      <c r="C63" s="28"/>
      <c r="D63" s="19"/>
      <c r="E63" s="19"/>
      <c r="F63" s="74"/>
      <c r="G63" s="116"/>
      <c r="H63" s="110"/>
      <c r="I63" s="78"/>
      <c r="J63" s="79"/>
      <c r="K63" s="122"/>
    </row>
    <row r="64" spans="1:11" x14ac:dyDescent="0.25">
      <c r="A64" s="27">
        <v>1966</v>
      </c>
      <c r="B64" s="138"/>
      <c r="C64" s="28"/>
      <c r="D64" s="19"/>
      <c r="E64" s="19"/>
      <c r="F64" s="74"/>
      <c r="G64" s="116"/>
      <c r="H64" s="110"/>
      <c r="I64" s="78"/>
      <c r="J64" s="79"/>
      <c r="K64" s="122"/>
    </row>
    <row r="65" spans="1:11" x14ac:dyDescent="0.25">
      <c r="A65" s="27">
        <v>1965</v>
      </c>
      <c r="B65" s="138"/>
      <c r="C65" s="30"/>
      <c r="D65" s="31"/>
      <c r="E65" s="31"/>
      <c r="F65" s="74"/>
      <c r="G65" s="117"/>
      <c r="H65" s="111"/>
      <c r="I65" s="81"/>
      <c r="J65" s="79"/>
      <c r="K65" s="122"/>
    </row>
    <row r="66" spans="1:11" x14ac:dyDescent="0.25">
      <c r="A66" s="27">
        <v>1964</v>
      </c>
      <c r="B66" s="138"/>
      <c r="C66" s="30"/>
      <c r="D66" s="31"/>
      <c r="E66" s="31"/>
      <c r="F66" s="74"/>
      <c r="G66" s="117"/>
      <c r="H66" s="111"/>
      <c r="I66" s="82"/>
      <c r="J66" s="80"/>
      <c r="K66" s="123"/>
    </row>
    <row r="67" spans="1:11" x14ac:dyDescent="0.25">
      <c r="A67" s="27">
        <v>1963</v>
      </c>
      <c r="B67" s="138"/>
      <c r="C67" s="30"/>
      <c r="D67" s="31"/>
      <c r="E67" s="31"/>
      <c r="F67" s="74"/>
      <c r="G67" s="117"/>
      <c r="H67" s="111"/>
      <c r="I67" s="83"/>
      <c r="J67" s="92"/>
      <c r="K67" s="124"/>
    </row>
    <row r="68" spans="1:11" x14ac:dyDescent="0.25">
      <c r="A68" s="27">
        <v>1962</v>
      </c>
      <c r="B68" s="138"/>
      <c r="C68" s="30"/>
      <c r="D68" s="31"/>
      <c r="E68" s="31"/>
      <c r="F68" s="74"/>
      <c r="G68" s="117"/>
      <c r="H68" s="111"/>
      <c r="I68" s="83"/>
      <c r="J68" s="92"/>
      <c r="K68" s="124"/>
    </row>
    <row r="69" spans="1:11" x14ac:dyDescent="0.25">
      <c r="A69" s="27">
        <v>1961</v>
      </c>
      <c r="B69" s="138"/>
      <c r="C69" s="30"/>
      <c r="D69" s="31"/>
      <c r="E69" s="31"/>
      <c r="F69" s="74"/>
      <c r="G69" s="117"/>
      <c r="H69" s="111"/>
      <c r="I69" s="83"/>
      <c r="J69" s="92"/>
      <c r="K69" s="124"/>
    </row>
    <row r="70" spans="1:11" x14ac:dyDescent="0.25">
      <c r="A70" s="27">
        <v>1960</v>
      </c>
      <c r="B70" s="138"/>
      <c r="C70" s="30"/>
      <c r="D70" s="31"/>
      <c r="E70" s="31"/>
      <c r="F70" s="74"/>
      <c r="G70" s="117"/>
      <c r="H70" s="111"/>
      <c r="I70" s="83"/>
      <c r="J70" s="92"/>
      <c r="K70" s="124"/>
    </row>
    <row r="71" spans="1:11" x14ac:dyDescent="0.25">
      <c r="A71" s="27">
        <v>1959</v>
      </c>
      <c r="B71" s="138"/>
      <c r="C71" s="30"/>
      <c r="D71" s="31"/>
      <c r="E71" s="31"/>
      <c r="F71" s="74"/>
      <c r="G71" s="117"/>
      <c r="H71" s="111"/>
      <c r="I71" s="83"/>
      <c r="J71" s="92"/>
      <c r="K71" s="124"/>
    </row>
    <row r="72" spans="1:11" x14ac:dyDescent="0.25">
      <c r="A72" s="27">
        <v>1958</v>
      </c>
      <c r="B72" s="138"/>
      <c r="C72" s="30"/>
      <c r="D72" s="31"/>
      <c r="E72" s="31"/>
      <c r="F72" s="74"/>
      <c r="G72" s="117"/>
      <c r="H72" s="111"/>
      <c r="I72" s="83"/>
      <c r="J72" s="92"/>
      <c r="K72" s="124"/>
    </row>
    <row r="73" spans="1:11" ht="15.75" thickBot="1" x14ac:dyDescent="0.3">
      <c r="A73" s="32">
        <v>1957</v>
      </c>
      <c r="B73" s="138"/>
      <c r="C73" s="33"/>
      <c r="D73" s="34"/>
      <c r="E73" s="34"/>
      <c r="F73" s="77"/>
      <c r="G73" s="118"/>
      <c r="H73" s="112"/>
      <c r="I73" s="84"/>
      <c r="J73" s="93"/>
      <c r="K73" s="125"/>
    </row>
    <row r="74" spans="1:11" x14ac:dyDescent="0.25">
      <c r="A74" s="25">
        <v>1956</v>
      </c>
      <c r="B74" s="137" t="s">
        <v>18</v>
      </c>
      <c r="C74" s="35"/>
      <c r="D74" s="36"/>
      <c r="E74" s="36"/>
      <c r="F74" s="74"/>
      <c r="G74" s="119"/>
      <c r="H74" s="113"/>
      <c r="I74" s="85"/>
      <c r="J74" s="94"/>
      <c r="K74" s="126"/>
    </row>
    <row r="75" spans="1:11" x14ac:dyDescent="0.25">
      <c r="A75" s="27">
        <v>1955</v>
      </c>
      <c r="B75" s="138"/>
      <c r="C75" s="30"/>
      <c r="D75" s="31"/>
      <c r="E75" s="31"/>
      <c r="F75" s="74"/>
      <c r="G75" s="117"/>
      <c r="H75" s="111"/>
      <c r="I75" s="83"/>
      <c r="J75" s="92"/>
      <c r="K75" s="124"/>
    </row>
    <row r="76" spans="1:11" x14ac:dyDescent="0.25">
      <c r="A76" s="27">
        <f t="shared" ref="A76:A109" si="5">A75-1</f>
        <v>1954</v>
      </c>
      <c r="B76" s="138"/>
      <c r="C76" s="30"/>
      <c r="D76" s="31"/>
      <c r="E76" s="31"/>
      <c r="F76" s="74"/>
      <c r="G76" s="117"/>
      <c r="H76" s="111"/>
      <c r="I76" s="83"/>
      <c r="J76" s="92"/>
      <c r="K76" s="124"/>
    </row>
    <row r="77" spans="1:11" x14ac:dyDescent="0.25">
      <c r="A77" s="27">
        <f t="shared" si="5"/>
        <v>1953</v>
      </c>
      <c r="B77" s="138"/>
      <c r="C77" s="30"/>
      <c r="D77" s="31"/>
      <c r="E77" s="31"/>
      <c r="F77" s="74"/>
      <c r="G77" s="117"/>
      <c r="H77" s="111"/>
      <c r="I77" s="83"/>
      <c r="J77" s="92"/>
      <c r="K77" s="124"/>
    </row>
    <row r="78" spans="1:11" x14ac:dyDescent="0.25">
      <c r="A78" s="27">
        <f t="shared" si="5"/>
        <v>1952</v>
      </c>
      <c r="B78" s="138"/>
      <c r="C78" s="30"/>
      <c r="D78" s="31"/>
      <c r="E78" s="31"/>
      <c r="F78" s="74"/>
      <c r="G78" s="117"/>
      <c r="H78" s="111"/>
      <c r="I78" s="83"/>
      <c r="J78" s="92"/>
      <c r="K78" s="124"/>
    </row>
    <row r="79" spans="1:11" x14ac:dyDescent="0.25">
      <c r="A79" s="27">
        <f t="shared" si="5"/>
        <v>1951</v>
      </c>
      <c r="B79" s="138"/>
      <c r="C79" s="30"/>
      <c r="D79" s="31"/>
      <c r="E79" s="31"/>
      <c r="F79" s="74"/>
      <c r="G79" s="117"/>
      <c r="H79" s="111"/>
      <c r="I79" s="83"/>
      <c r="J79" s="92"/>
      <c r="K79" s="124"/>
    </row>
    <row r="80" spans="1:11" x14ac:dyDescent="0.25">
      <c r="A80" s="27">
        <f t="shared" si="5"/>
        <v>1950</v>
      </c>
      <c r="B80" s="138"/>
      <c r="C80" s="30"/>
      <c r="D80" s="31"/>
      <c r="E80" s="31"/>
      <c r="F80" s="74"/>
      <c r="G80" s="117"/>
      <c r="H80" s="111"/>
      <c r="I80" s="83"/>
      <c r="J80" s="92"/>
      <c r="K80" s="124"/>
    </row>
    <row r="81" spans="1:12" x14ac:dyDescent="0.25">
      <c r="A81" s="27">
        <f t="shared" si="5"/>
        <v>1949</v>
      </c>
      <c r="B81" s="138"/>
      <c r="C81" s="28"/>
      <c r="D81" s="19"/>
      <c r="E81" s="19"/>
      <c r="F81" s="74"/>
      <c r="G81" s="116"/>
      <c r="H81" s="110"/>
      <c r="I81" s="86"/>
      <c r="J81" s="95"/>
      <c r="K81" s="127"/>
      <c r="L81" s="40"/>
    </row>
    <row r="82" spans="1:12" s="39" customFormat="1" ht="15" customHeight="1" x14ac:dyDescent="0.25">
      <c r="A82" s="37">
        <f t="shared" si="5"/>
        <v>1948</v>
      </c>
      <c r="B82" s="138"/>
      <c r="C82" s="30"/>
      <c r="D82" s="31"/>
      <c r="E82" s="31"/>
      <c r="F82" s="74"/>
      <c r="G82" s="117"/>
      <c r="H82" s="111"/>
      <c r="I82" s="87"/>
      <c r="J82" s="96"/>
      <c r="K82" s="128"/>
    </row>
    <row r="83" spans="1:12" s="39" customFormat="1" x14ac:dyDescent="0.25">
      <c r="A83" s="37">
        <f t="shared" si="5"/>
        <v>1947</v>
      </c>
      <c r="B83" s="138"/>
      <c r="C83" s="30"/>
      <c r="D83" s="31"/>
      <c r="E83" s="31"/>
      <c r="F83" s="74"/>
      <c r="G83" s="117"/>
      <c r="H83" s="111"/>
      <c r="I83" s="88"/>
      <c r="J83" s="97"/>
      <c r="K83" s="129"/>
    </row>
    <row r="84" spans="1:12" s="39" customFormat="1" x14ac:dyDescent="0.25">
      <c r="A84" s="37">
        <f t="shared" si="5"/>
        <v>1946</v>
      </c>
      <c r="B84" s="138"/>
      <c r="C84" s="30"/>
      <c r="D84" s="31"/>
      <c r="E84" s="31"/>
      <c r="F84" s="74"/>
      <c r="G84" s="117"/>
      <c r="H84" s="111"/>
      <c r="I84" s="88"/>
      <c r="J84" s="97"/>
      <c r="K84" s="129"/>
    </row>
    <row r="85" spans="1:12" s="39" customFormat="1" x14ac:dyDescent="0.25">
      <c r="A85" s="37">
        <f t="shared" si="5"/>
        <v>1945</v>
      </c>
      <c r="B85" s="138"/>
      <c r="C85" s="30"/>
      <c r="D85" s="31"/>
      <c r="E85" s="31"/>
      <c r="F85" s="74"/>
      <c r="G85" s="117"/>
      <c r="H85" s="111"/>
      <c r="I85" s="88"/>
      <c r="J85" s="97"/>
      <c r="K85" s="129"/>
    </row>
    <row r="86" spans="1:12" s="39" customFormat="1" x14ac:dyDescent="0.25">
      <c r="A86" s="37">
        <f t="shared" si="5"/>
        <v>1944</v>
      </c>
      <c r="B86" s="138"/>
      <c r="C86" s="30"/>
      <c r="D86" s="31"/>
      <c r="E86" s="31"/>
      <c r="F86" s="74"/>
      <c r="G86" s="117"/>
      <c r="H86" s="111"/>
      <c r="I86" s="88"/>
      <c r="J86" s="97"/>
      <c r="K86" s="129"/>
    </row>
    <row r="87" spans="1:12" s="39" customFormat="1" x14ac:dyDescent="0.25">
      <c r="A87" s="37">
        <f t="shared" si="5"/>
        <v>1943</v>
      </c>
      <c r="B87" s="138"/>
      <c r="C87" s="30"/>
      <c r="D87" s="31"/>
      <c r="E87" s="31"/>
      <c r="F87" s="74"/>
      <c r="G87" s="117"/>
      <c r="H87" s="111"/>
      <c r="I87" s="88"/>
      <c r="J87" s="97"/>
      <c r="K87" s="129"/>
    </row>
    <row r="88" spans="1:12" s="39" customFormat="1" x14ac:dyDescent="0.25">
      <c r="A88" s="37">
        <f t="shared" si="5"/>
        <v>1942</v>
      </c>
      <c r="B88" s="138"/>
      <c r="C88" s="30"/>
      <c r="D88" s="31"/>
      <c r="E88" s="31"/>
      <c r="F88" s="74"/>
      <c r="G88" s="117"/>
      <c r="H88" s="111"/>
      <c r="I88" s="88"/>
      <c r="J88" s="97"/>
      <c r="K88" s="129"/>
    </row>
    <row r="89" spans="1:12" s="39" customFormat="1" x14ac:dyDescent="0.25">
      <c r="A89" s="37">
        <f t="shared" si="5"/>
        <v>1941</v>
      </c>
      <c r="B89" s="138"/>
      <c r="C89" s="30"/>
      <c r="D89" s="31"/>
      <c r="E89" s="31"/>
      <c r="F89" s="74"/>
      <c r="G89" s="117"/>
      <c r="H89" s="111"/>
      <c r="I89" s="88"/>
      <c r="J89" s="97"/>
      <c r="K89" s="129"/>
    </row>
    <row r="90" spans="1:12" s="39" customFormat="1" x14ac:dyDescent="0.25">
      <c r="A90" s="37">
        <f t="shared" si="5"/>
        <v>1940</v>
      </c>
      <c r="B90" s="138"/>
      <c r="C90" s="30"/>
      <c r="D90" s="31"/>
      <c r="E90" s="31"/>
      <c r="F90" s="74"/>
      <c r="G90" s="117"/>
      <c r="H90" s="111"/>
      <c r="I90" s="88"/>
      <c r="J90" s="97"/>
      <c r="K90" s="129"/>
    </row>
    <row r="91" spans="1:12" s="39" customFormat="1" x14ac:dyDescent="0.25">
      <c r="A91" s="37">
        <f t="shared" si="5"/>
        <v>1939</v>
      </c>
      <c r="B91" s="138"/>
      <c r="C91" s="30"/>
      <c r="D91" s="31"/>
      <c r="E91" s="31"/>
      <c r="F91" s="74"/>
      <c r="G91" s="117"/>
      <c r="H91" s="111"/>
      <c r="I91" s="88"/>
      <c r="J91" s="97"/>
      <c r="K91" s="129"/>
    </row>
    <row r="92" spans="1:12" s="39" customFormat="1" x14ac:dyDescent="0.25">
      <c r="A92" s="37">
        <f t="shared" si="5"/>
        <v>1938</v>
      </c>
      <c r="B92" s="138"/>
      <c r="C92" s="30"/>
      <c r="D92" s="31"/>
      <c r="E92" s="31"/>
      <c r="F92" s="74"/>
      <c r="G92" s="117"/>
      <c r="H92" s="111"/>
      <c r="I92" s="88"/>
      <c r="J92" s="97"/>
      <c r="K92" s="129"/>
    </row>
    <row r="93" spans="1:12" s="39" customFormat="1" x14ac:dyDescent="0.25">
      <c r="A93" s="37">
        <f t="shared" si="5"/>
        <v>1937</v>
      </c>
      <c r="B93" s="138"/>
      <c r="C93" s="30"/>
      <c r="D93" s="31"/>
      <c r="E93" s="31"/>
      <c r="F93" s="74"/>
      <c r="G93" s="117"/>
      <c r="H93" s="111"/>
      <c r="I93" s="88"/>
      <c r="J93" s="97"/>
      <c r="K93" s="129"/>
    </row>
    <row r="94" spans="1:12" s="39" customFormat="1" x14ac:dyDescent="0.25">
      <c r="A94" s="37">
        <f t="shared" si="5"/>
        <v>1936</v>
      </c>
      <c r="B94" s="138"/>
      <c r="C94" s="30"/>
      <c r="D94" s="31"/>
      <c r="E94" s="31"/>
      <c r="F94" s="74"/>
      <c r="G94" s="117"/>
      <c r="H94" s="111"/>
      <c r="I94" s="88"/>
      <c r="J94" s="97"/>
      <c r="K94" s="129"/>
    </row>
    <row r="95" spans="1:12" s="39" customFormat="1" x14ac:dyDescent="0.25">
      <c r="A95" s="37">
        <f t="shared" si="5"/>
        <v>1935</v>
      </c>
      <c r="B95" s="138"/>
      <c r="C95" s="30"/>
      <c r="D95" s="31"/>
      <c r="E95" s="31"/>
      <c r="F95" s="74"/>
      <c r="G95" s="117"/>
      <c r="H95" s="111"/>
      <c r="I95" s="88"/>
      <c r="J95" s="97"/>
      <c r="K95" s="129"/>
    </row>
    <row r="96" spans="1:12" s="39" customFormat="1" x14ac:dyDescent="0.25">
      <c r="A96" s="37">
        <f t="shared" si="5"/>
        <v>1934</v>
      </c>
      <c r="B96" s="138"/>
      <c r="C96" s="30"/>
      <c r="D96" s="31"/>
      <c r="E96" s="31"/>
      <c r="F96" s="74"/>
      <c r="G96" s="117"/>
      <c r="H96" s="111"/>
      <c r="I96" s="88"/>
      <c r="J96" s="97"/>
      <c r="K96" s="129"/>
    </row>
    <row r="97" spans="1:11" s="39" customFormat="1" x14ac:dyDescent="0.25">
      <c r="A97" s="37">
        <f t="shared" si="5"/>
        <v>1933</v>
      </c>
      <c r="B97" s="138"/>
      <c r="C97" s="30"/>
      <c r="D97" s="31"/>
      <c r="E97" s="31"/>
      <c r="F97" s="74"/>
      <c r="G97" s="117"/>
      <c r="H97" s="111"/>
      <c r="I97" s="88"/>
      <c r="J97" s="97"/>
      <c r="K97" s="129"/>
    </row>
    <row r="98" spans="1:11" s="39" customFormat="1" x14ac:dyDescent="0.25">
      <c r="A98" s="37">
        <f t="shared" si="5"/>
        <v>1932</v>
      </c>
      <c r="B98" s="138"/>
      <c r="C98" s="30"/>
      <c r="D98" s="31"/>
      <c r="E98" s="31"/>
      <c r="F98" s="74"/>
      <c r="G98" s="117"/>
      <c r="H98" s="111"/>
      <c r="I98" s="88"/>
      <c r="J98" s="97"/>
      <c r="K98" s="129"/>
    </row>
    <row r="99" spans="1:11" s="39" customFormat="1" x14ac:dyDescent="0.25">
      <c r="A99" s="37">
        <f t="shared" si="5"/>
        <v>1931</v>
      </c>
      <c r="B99" s="138"/>
      <c r="C99" s="30"/>
      <c r="D99" s="31"/>
      <c r="E99" s="31"/>
      <c r="F99" s="74"/>
      <c r="G99" s="117"/>
      <c r="H99" s="111"/>
      <c r="I99" s="88"/>
      <c r="J99" s="97"/>
      <c r="K99" s="129"/>
    </row>
    <row r="100" spans="1:11" s="39" customFormat="1" x14ac:dyDescent="0.25">
      <c r="A100" s="37">
        <f t="shared" si="5"/>
        <v>1930</v>
      </c>
      <c r="B100" s="138"/>
      <c r="C100" s="30"/>
      <c r="D100" s="31"/>
      <c r="E100" s="31"/>
      <c r="F100" s="74"/>
      <c r="G100" s="117"/>
      <c r="H100" s="111"/>
      <c r="I100" s="88"/>
      <c r="J100" s="97"/>
      <c r="K100" s="129"/>
    </row>
    <row r="101" spans="1:11" s="39" customFormat="1" x14ac:dyDescent="0.25">
      <c r="A101" s="37">
        <f t="shared" si="5"/>
        <v>1929</v>
      </c>
      <c r="B101" s="138"/>
      <c r="C101" s="30"/>
      <c r="D101" s="31"/>
      <c r="E101" s="31"/>
      <c r="F101" s="74"/>
      <c r="G101" s="117"/>
      <c r="H101" s="111"/>
      <c r="I101" s="88"/>
      <c r="J101" s="97"/>
      <c r="K101" s="129"/>
    </row>
    <row r="102" spans="1:11" s="39" customFormat="1" x14ac:dyDescent="0.25">
      <c r="A102" s="37">
        <f t="shared" si="5"/>
        <v>1928</v>
      </c>
      <c r="B102" s="138"/>
      <c r="C102" s="30"/>
      <c r="D102" s="31"/>
      <c r="E102" s="31"/>
      <c r="F102" s="74"/>
      <c r="G102" s="117"/>
      <c r="H102" s="111"/>
      <c r="I102" s="88"/>
      <c r="J102" s="97"/>
      <c r="K102" s="129"/>
    </row>
    <row r="103" spans="1:11" s="39" customFormat="1" x14ac:dyDescent="0.25">
      <c r="A103" s="37">
        <f t="shared" si="5"/>
        <v>1927</v>
      </c>
      <c r="B103" s="138"/>
      <c r="C103" s="30"/>
      <c r="D103" s="31"/>
      <c r="E103" s="31"/>
      <c r="F103" s="74"/>
      <c r="G103" s="117"/>
      <c r="H103" s="111"/>
      <c r="I103" s="88"/>
      <c r="J103" s="97"/>
      <c r="K103" s="129"/>
    </row>
    <row r="104" spans="1:11" s="39" customFormat="1" x14ac:dyDescent="0.25">
      <c r="A104" s="37">
        <f t="shared" si="5"/>
        <v>1926</v>
      </c>
      <c r="B104" s="138"/>
      <c r="C104" s="30"/>
      <c r="D104" s="31"/>
      <c r="E104" s="31"/>
      <c r="F104" s="74"/>
      <c r="G104" s="117"/>
      <c r="H104" s="111"/>
      <c r="I104" s="88"/>
      <c r="J104" s="97"/>
      <c r="K104" s="129"/>
    </row>
    <row r="105" spans="1:11" s="39" customFormat="1" x14ac:dyDescent="0.25">
      <c r="A105" s="37">
        <f t="shared" si="5"/>
        <v>1925</v>
      </c>
      <c r="B105" s="138"/>
      <c r="C105" s="30"/>
      <c r="D105" s="31"/>
      <c r="E105" s="31"/>
      <c r="F105" s="74"/>
      <c r="G105" s="117"/>
      <c r="H105" s="111"/>
      <c r="I105" s="88"/>
      <c r="J105" s="97"/>
      <c r="K105" s="129"/>
    </row>
    <row r="106" spans="1:11" s="39" customFormat="1" x14ac:dyDescent="0.25">
      <c r="A106" s="37">
        <f t="shared" si="5"/>
        <v>1924</v>
      </c>
      <c r="B106" s="138"/>
      <c r="C106" s="30"/>
      <c r="D106" s="31"/>
      <c r="E106" s="31"/>
      <c r="F106" s="74"/>
      <c r="G106" s="117"/>
      <c r="H106" s="111"/>
      <c r="I106" s="88"/>
      <c r="J106" s="97"/>
      <c r="K106" s="129"/>
    </row>
    <row r="107" spans="1:11" s="39" customFormat="1" x14ac:dyDescent="0.25">
      <c r="A107" s="37">
        <f t="shared" si="5"/>
        <v>1923</v>
      </c>
      <c r="B107" s="38"/>
      <c r="C107" s="30"/>
      <c r="D107" s="31"/>
      <c r="E107" s="31"/>
      <c r="F107" s="74"/>
      <c r="G107" s="117"/>
      <c r="H107" s="111"/>
      <c r="I107" s="88"/>
      <c r="J107" s="97"/>
      <c r="K107" s="129"/>
    </row>
    <row r="108" spans="1:11" s="39" customFormat="1" x14ac:dyDescent="0.25">
      <c r="A108" s="37">
        <f t="shared" si="5"/>
        <v>1922</v>
      </c>
      <c r="B108" s="38"/>
      <c r="C108" s="30"/>
      <c r="D108" s="31"/>
      <c r="E108" s="31"/>
      <c r="F108" s="74"/>
      <c r="G108" s="117"/>
      <c r="H108" s="111"/>
      <c r="I108" s="88"/>
      <c r="J108" s="97"/>
      <c r="K108" s="129"/>
    </row>
    <row r="109" spans="1:11" s="39" customFormat="1" x14ac:dyDescent="0.25">
      <c r="A109" s="37">
        <f t="shared" si="5"/>
        <v>1921</v>
      </c>
      <c r="B109" s="38"/>
      <c r="C109" s="30"/>
      <c r="D109" s="31"/>
      <c r="E109" s="31"/>
      <c r="F109" s="74"/>
      <c r="G109" s="117"/>
      <c r="H109" s="111"/>
      <c r="I109" s="88"/>
      <c r="J109" s="97"/>
      <c r="K109" s="129"/>
    </row>
    <row r="110" spans="1:11" s="39" customFormat="1" x14ac:dyDescent="0.25">
      <c r="A110" s="43">
        <v>1920</v>
      </c>
      <c r="B110" s="38"/>
      <c r="C110" s="46"/>
      <c r="D110" s="47"/>
      <c r="E110" s="47"/>
      <c r="F110" s="74"/>
      <c r="G110" s="120"/>
      <c r="H110" s="114"/>
      <c r="I110" s="89"/>
      <c r="J110" s="98"/>
      <c r="K110" s="130"/>
    </row>
    <row r="111" spans="1:11" s="39" customFormat="1" x14ac:dyDescent="0.25">
      <c r="A111" s="43">
        <v>1919</v>
      </c>
      <c r="B111" s="38"/>
      <c r="C111" s="46"/>
      <c r="D111" s="47"/>
      <c r="E111" s="47"/>
      <c r="F111" s="74"/>
      <c r="G111" s="120"/>
      <c r="H111" s="114"/>
      <c r="I111" s="90"/>
      <c r="J111" s="98"/>
      <c r="K111" s="130"/>
    </row>
    <row r="112" spans="1:11" s="39" customFormat="1" x14ac:dyDescent="0.25">
      <c r="A112" s="43">
        <v>1918</v>
      </c>
      <c r="B112" s="38"/>
      <c r="C112" s="46"/>
      <c r="D112" s="47"/>
      <c r="E112" s="47"/>
      <c r="F112" s="74"/>
      <c r="G112" s="120"/>
      <c r="H112" s="114"/>
      <c r="I112" s="90"/>
      <c r="J112" s="98"/>
      <c r="K112" s="130"/>
    </row>
    <row r="113" spans="1:11" s="39" customFormat="1" x14ac:dyDescent="0.25">
      <c r="A113" s="43">
        <v>1916</v>
      </c>
      <c r="B113" s="38"/>
      <c r="C113" s="46"/>
      <c r="D113" s="47"/>
      <c r="E113" s="47"/>
      <c r="F113" s="74"/>
      <c r="G113" s="120"/>
      <c r="H113" s="114"/>
      <c r="I113" s="90"/>
      <c r="J113" s="98"/>
      <c r="K113" s="130"/>
    </row>
    <row r="114" spans="1:11" s="39" customFormat="1" x14ac:dyDescent="0.25">
      <c r="A114" s="43">
        <v>1915</v>
      </c>
      <c r="B114" s="38"/>
      <c r="C114" s="46"/>
      <c r="D114" s="47"/>
      <c r="E114" s="47"/>
      <c r="F114" s="74"/>
      <c r="G114" s="120"/>
      <c r="H114" s="114"/>
      <c r="I114" s="90"/>
      <c r="J114" s="98"/>
      <c r="K114" s="130"/>
    </row>
    <row r="115" spans="1:11" s="39" customFormat="1" x14ac:dyDescent="0.25">
      <c r="A115" s="43">
        <v>1914</v>
      </c>
      <c r="B115" s="38"/>
      <c r="C115" s="46"/>
      <c r="D115" s="47"/>
      <c r="E115" s="47"/>
      <c r="F115" s="74"/>
      <c r="G115" s="120"/>
      <c r="H115" s="114"/>
      <c r="I115" s="90"/>
      <c r="J115" s="98"/>
      <c r="K115" s="130"/>
    </row>
    <row r="116" spans="1:11" s="39" customFormat="1" x14ac:dyDescent="0.25">
      <c r="A116" s="43">
        <v>1913</v>
      </c>
      <c r="B116" s="38"/>
      <c r="C116" s="46"/>
      <c r="D116" s="47"/>
      <c r="E116" s="47"/>
      <c r="F116" s="74"/>
      <c r="G116" s="120"/>
      <c r="H116" s="114"/>
      <c r="I116" s="90"/>
      <c r="J116" s="98"/>
      <c r="K116" s="130"/>
    </row>
    <row r="117" spans="1:11" s="39" customFormat="1" x14ac:dyDescent="0.25">
      <c r="A117" s="43">
        <v>1912</v>
      </c>
      <c r="B117" s="38"/>
      <c r="C117" s="46"/>
      <c r="D117" s="47"/>
      <c r="E117" s="47"/>
      <c r="F117" s="74"/>
      <c r="G117" s="120"/>
      <c r="H117" s="114"/>
      <c r="I117" s="90"/>
      <c r="J117" s="98"/>
      <c r="K117" s="130"/>
    </row>
    <row r="118" spans="1:11" s="39" customFormat="1" x14ac:dyDescent="0.25">
      <c r="A118" s="43">
        <v>1911</v>
      </c>
      <c r="B118" s="38"/>
      <c r="C118" s="46"/>
      <c r="D118" s="47"/>
      <c r="E118" s="47"/>
      <c r="F118" s="74"/>
      <c r="G118" s="120"/>
      <c r="H118" s="114"/>
      <c r="I118" s="90"/>
      <c r="J118" s="98"/>
      <c r="K118" s="130"/>
    </row>
    <row r="119" spans="1:11" s="39" customFormat="1" x14ac:dyDescent="0.25">
      <c r="A119" s="43">
        <v>1910</v>
      </c>
      <c r="B119" s="38"/>
      <c r="C119" s="46"/>
      <c r="D119" s="47"/>
      <c r="E119" s="47"/>
      <c r="F119" s="74"/>
      <c r="G119" s="120"/>
      <c r="H119" s="114"/>
      <c r="I119" s="90"/>
      <c r="J119" s="98"/>
      <c r="K119" s="130"/>
    </row>
    <row r="120" spans="1:11" s="39" customFormat="1" x14ac:dyDescent="0.25">
      <c r="A120" s="43">
        <v>1909</v>
      </c>
      <c r="B120" s="38"/>
      <c r="C120" s="46"/>
      <c r="D120" s="47"/>
      <c r="E120" s="47"/>
      <c r="F120" s="74"/>
      <c r="G120" s="120"/>
      <c r="H120" s="114"/>
      <c r="I120" s="90"/>
      <c r="J120" s="98"/>
      <c r="K120" s="130"/>
    </row>
    <row r="121" spans="1:11" s="39" customFormat="1" x14ac:dyDescent="0.25">
      <c r="A121" s="43">
        <v>1908</v>
      </c>
      <c r="B121" s="38"/>
      <c r="C121" s="46"/>
      <c r="D121" s="47"/>
      <c r="E121" s="47"/>
      <c r="F121" s="74"/>
      <c r="G121" s="120"/>
      <c r="H121" s="114"/>
      <c r="I121" s="90"/>
      <c r="J121" s="98"/>
      <c r="K121" s="130"/>
    </row>
    <row r="122" spans="1:11" s="39" customFormat="1" x14ac:dyDescent="0.25">
      <c r="A122" s="43">
        <v>1907</v>
      </c>
      <c r="B122" s="38"/>
      <c r="C122" s="46"/>
      <c r="D122" s="47"/>
      <c r="E122" s="47"/>
      <c r="F122" s="74"/>
      <c r="G122" s="120"/>
      <c r="H122" s="114"/>
      <c r="I122" s="90"/>
      <c r="J122" s="98"/>
      <c r="K122" s="130"/>
    </row>
    <row r="123" spans="1:11" s="39" customFormat="1" x14ac:dyDescent="0.25">
      <c r="A123" s="43">
        <v>1906</v>
      </c>
      <c r="B123" s="38"/>
      <c r="C123" s="46"/>
      <c r="D123" s="47"/>
      <c r="E123" s="47"/>
      <c r="F123" s="74"/>
      <c r="G123" s="120"/>
      <c r="H123" s="114"/>
      <c r="I123" s="90"/>
      <c r="J123" s="98"/>
      <c r="K123" s="130"/>
    </row>
    <row r="124" spans="1:11" s="39" customFormat="1" x14ac:dyDescent="0.25">
      <c r="A124" s="43">
        <v>1905</v>
      </c>
      <c r="B124" s="38"/>
      <c r="C124" s="46"/>
      <c r="D124" s="47"/>
      <c r="E124" s="47"/>
      <c r="F124" s="74"/>
      <c r="G124" s="120"/>
      <c r="H124" s="114"/>
      <c r="I124" s="90"/>
      <c r="J124" s="98"/>
      <c r="K124" s="130"/>
    </row>
    <row r="125" spans="1:11" s="39" customFormat="1" x14ac:dyDescent="0.25">
      <c r="A125" s="43">
        <v>1904</v>
      </c>
      <c r="B125" s="38"/>
      <c r="C125" s="46"/>
      <c r="D125" s="47"/>
      <c r="E125" s="47"/>
      <c r="F125" s="74"/>
      <c r="G125" s="120"/>
      <c r="H125" s="114"/>
      <c r="I125" s="90"/>
      <c r="J125" s="98"/>
      <c r="K125" s="130"/>
    </row>
    <row r="126" spans="1:11" s="39" customFormat="1" x14ac:dyDescent="0.25">
      <c r="A126" s="43">
        <v>1903</v>
      </c>
      <c r="B126" s="38"/>
      <c r="C126" s="46"/>
      <c r="D126" s="47"/>
      <c r="E126" s="47"/>
      <c r="F126" s="74"/>
      <c r="G126" s="120"/>
      <c r="H126" s="114"/>
      <c r="I126" s="90"/>
      <c r="J126" s="98"/>
      <c r="K126" s="130"/>
    </row>
    <row r="127" spans="1:11" s="39" customFormat="1" x14ac:dyDescent="0.25">
      <c r="A127" s="43">
        <v>1902</v>
      </c>
      <c r="B127" s="38"/>
      <c r="C127" s="46"/>
      <c r="D127" s="47"/>
      <c r="E127" s="47"/>
      <c r="F127" s="74"/>
      <c r="G127" s="120"/>
      <c r="H127" s="114"/>
      <c r="I127" s="90"/>
      <c r="J127" s="98"/>
      <c r="K127" s="130"/>
    </row>
    <row r="128" spans="1:11" s="39" customFormat="1" x14ac:dyDescent="0.25">
      <c r="A128" s="43">
        <v>1901</v>
      </c>
      <c r="B128" s="38"/>
      <c r="C128" s="46"/>
      <c r="D128" s="47"/>
      <c r="E128" s="47"/>
      <c r="F128" s="74"/>
      <c r="G128" s="120"/>
      <c r="H128" s="114"/>
      <c r="I128" s="91"/>
      <c r="J128" s="99"/>
      <c r="K128" s="130"/>
    </row>
    <row r="129" spans="1:11" s="39" customFormat="1" ht="15.75" thickBot="1" x14ac:dyDescent="0.3">
      <c r="A129" s="43">
        <v>1900</v>
      </c>
      <c r="B129" s="38"/>
      <c r="C129" s="46"/>
      <c r="D129" s="47"/>
      <c r="E129" s="47"/>
      <c r="F129" s="74"/>
      <c r="G129" s="120"/>
      <c r="H129" s="114"/>
      <c r="I129" s="100"/>
      <c r="J129" s="101"/>
      <c r="K129" s="131"/>
    </row>
    <row r="130" spans="1:11" s="39" customFormat="1" ht="30.75" thickBot="1" x14ac:dyDescent="0.3">
      <c r="A130" s="48" t="s">
        <v>21</v>
      </c>
      <c r="B130" s="49"/>
      <c r="C130" s="50"/>
      <c r="D130" s="51"/>
      <c r="E130" s="51"/>
      <c r="F130" s="52"/>
      <c r="G130" s="23"/>
      <c r="H130" s="53"/>
      <c r="I130" s="139"/>
      <c r="J130" s="140"/>
      <c r="K130" s="141"/>
    </row>
    <row r="131" spans="1:11" s="41" customFormat="1" x14ac:dyDescent="0.25">
      <c r="C131" s="42"/>
      <c r="D131" s="42"/>
      <c r="E131" s="42"/>
      <c r="F131" s="42"/>
      <c r="G131" s="42"/>
      <c r="H131" s="42"/>
      <c r="J131" s="54"/>
      <c r="K131" s="59"/>
    </row>
    <row r="132" spans="1:11" ht="15.75" thickBot="1" x14ac:dyDescent="0.3">
      <c r="I132" s="102"/>
      <c r="J132" s="60"/>
      <c r="K132" s="60"/>
    </row>
    <row r="133" spans="1:11" x14ac:dyDescent="0.25">
      <c r="A133" s="142" t="s">
        <v>16</v>
      </c>
      <c r="B133" s="143"/>
      <c r="C133" s="143"/>
      <c r="D133" s="143"/>
      <c r="E133" s="143"/>
      <c r="F133" s="143"/>
      <c r="G133" s="143"/>
      <c r="H133" s="143"/>
      <c r="I133" s="143"/>
      <c r="J133" s="143"/>
      <c r="K133" s="144"/>
    </row>
    <row r="134" spans="1:11" ht="324" customHeight="1" thickBot="1" x14ac:dyDescent="0.3">
      <c r="A134" s="145"/>
      <c r="B134" s="146"/>
      <c r="C134" s="146"/>
      <c r="D134" s="146"/>
      <c r="E134" s="146"/>
      <c r="F134" s="146"/>
      <c r="G134" s="146"/>
      <c r="H134" s="146"/>
      <c r="I134" s="146"/>
      <c r="J134" s="146"/>
      <c r="K134" s="147"/>
    </row>
    <row r="135" spans="1:11" x14ac:dyDescent="0.25">
      <c r="A135" s="132"/>
      <c r="B135" s="132"/>
      <c r="C135" s="132"/>
      <c r="D135" s="132"/>
      <c r="E135" s="132"/>
      <c r="F135" s="132"/>
      <c r="G135" s="132"/>
      <c r="H135" s="132"/>
      <c r="I135" s="132"/>
    </row>
    <row r="136" spans="1:11" x14ac:dyDescent="0.25">
      <c r="A136" s="132"/>
      <c r="B136" s="132"/>
      <c r="C136" s="133"/>
      <c r="D136" s="133"/>
      <c r="E136" s="133"/>
      <c r="F136" s="133"/>
      <c r="G136" s="133"/>
      <c r="H136" s="133"/>
      <c r="I136" s="133"/>
    </row>
    <row r="137" spans="1:11" x14ac:dyDescent="0.25">
      <c r="A137" s="132"/>
      <c r="B137" s="132"/>
      <c r="C137" s="132"/>
      <c r="D137" s="132"/>
      <c r="E137" s="132"/>
      <c r="F137" s="132"/>
      <c r="G137" s="132"/>
      <c r="H137" s="132"/>
      <c r="I137" s="132"/>
    </row>
  </sheetData>
  <mergeCells count="25">
    <mergeCell ref="B8:B39"/>
    <mergeCell ref="A1:I1"/>
    <mergeCell ref="A2:I2"/>
    <mergeCell ref="A3:K3"/>
    <mergeCell ref="A4:B4"/>
    <mergeCell ref="C4:F4"/>
    <mergeCell ref="J5:K5"/>
    <mergeCell ref="A6:B6"/>
    <mergeCell ref="C6:E6"/>
    <mergeCell ref="I6:I7"/>
    <mergeCell ref="A7:B7"/>
    <mergeCell ref="C7:E7"/>
    <mergeCell ref="A5:B5"/>
    <mergeCell ref="A135:I135"/>
    <mergeCell ref="A136:I136"/>
    <mergeCell ref="A137:I137"/>
    <mergeCell ref="I40:K40"/>
    <mergeCell ref="B41:B73"/>
    <mergeCell ref="B74:B106"/>
    <mergeCell ref="I130:K130"/>
    <mergeCell ref="A133:K133"/>
    <mergeCell ref="A134:K134"/>
    <mergeCell ref="J41:K41"/>
    <mergeCell ref="J42:K42"/>
    <mergeCell ref="J43:K43"/>
  </mergeCells>
  <pageMargins left="0.9055118110236221" right="0.51181102362204722" top="0.55118110236220474" bottom="0.59055118110236227" header="0.39370078740157483" footer="0.39370078740157483"/>
  <pageSetup paperSize="9" scale="48" fitToHeight="5" orientation="portrait" r:id="rId1"/>
  <headerFooter alignWithMargins="0">
    <oddFooter>&amp;L&amp;8&amp;Z&amp;F, &amp;A, Stand: ...............&amp;R&amp;8Seite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FALS Schusszahlen</vt:lpstr>
      <vt:lpstr>'FALS Schusszahlen'!Druckbereich</vt:lpstr>
      <vt:lpstr>'FALS Schusszahlen'!Drucktitel</vt:lpstr>
    </vt:vector>
  </TitlesOfParts>
  <Company>JAG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Roth</dc:creator>
  <cp:lastModifiedBy>Manuel Brunner</cp:lastModifiedBy>
  <cp:lastPrinted>2018-02-06T17:48:47Z</cp:lastPrinted>
  <dcterms:created xsi:type="dcterms:W3CDTF">2015-06-23T07:18:26Z</dcterms:created>
  <dcterms:modified xsi:type="dcterms:W3CDTF">2025-11-07T10:44:16Z</dcterms:modified>
</cp:coreProperties>
</file>