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5_Arbeitsinstrumente und Vorlagen\03_Kennzahlen-Tool\"/>
    </mc:Choice>
  </mc:AlternateContent>
  <bookViews>
    <workbookView xWindow="120" yWindow="90" windowWidth="28515" windowHeight="12585"/>
  </bookViews>
  <sheets>
    <sheet name="Zahlenbasis" sheetId="1" r:id="rId1"/>
    <sheet name="Finanzkennzahlen" sheetId="2" r:id="rId2"/>
    <sheet name="Kennzahlen Haushaltsgleichgew." sheetId="5" r:id="rId3"/>
    <sheet name="Statistikkennzahlen" sheetId="4" r:id="rId4"/>
  </sheets>
  <externalReferences>
    <externalReference r:id="rId5"/>
    <externalReference r:id="rId6"/>
    <externalReference r:id="rId7"/>
    <externalReference r:id="rId8"/>
    <externalReference r:id="rId9"/>
  </externalReferences>
  <definedNames>
    <definedName name="b">[1]Dateneingabe!$F$1:$F$65536</definedName>
    <definedName name="BspAnfBestand" localSheetId="1">[2]Dateneingabe!$F:$F</definedName>
    <definedName name="BspAnfBestand" localSheetId="2">[2]Dateneingabe!$F:$F</definedName>
    <definedName name="BspAnfBestand" localSheetId="3">[2]Dateneingabe!$F:$F</definedName>
    <definedName name="BspAnfBestand">[3]Dateneingabe!$F:$F</definedName>
    <definedName name="BspBuchBetrag" localSheetId="1">[2]Dateneingabe!$H:$H</definedName>
    <definedName name="BspBuchBetrag" localSheetId="2">[2]Dateneingabe!$H:$H</definedName>
    <definedName name="BspBuchBetrag" localSheetId="3">[2]Dateneingabe!$H:$H</definedName>
    <definedName name="BspBuchBetrag">[3]Dateneingabe!$H:$H</definedName>
    <definedName name="BspBuchSaldo" localSheetId="1">[2]Dateneingabe!$E:$E</definedName>
    <definedName name="BspBuchSaldo" localSheetId="2">[2]Dateneingabe!$E:$E</definedName>
    <definedName name="BspBuchSaldo" localSheetId="3">[2]Dateneingabe!$E:$E</definedName>
    <definedName name="BspBuchSaldo">[3]Dateneingabe!$E:$E</definedName>
    <definedName name="BspKontoNr" localSheetId="1">[2]Dateneingabe!$B:$B</definedName>
    <definedName name="BspKontoNr" localSheetId="2">[2]Dateneingabe!$B:$B</definedName>
    <definedName name="BspKontoNr" localSheetId="3">[2]Dateneingabe!$B:$B</definedName>
    <definedName name="BspKontoNr">[3]Dateneingabe!$B:$B</definedName>
    <definedName name="BspSHKonto" localSheetId="1">[2]Dateneingabe!$G:$G</definedName>
    <definedName name="BspSHKonto" localSheetId="2">[2]Dateneingabe!$G:$G</definedName>
    <definedName name="BspSHKonto" localSheetId="3">[2]Dateneingabe!$G:$G</definedName>
    <definedName name="BspSHKonto">[3]Dateneingabe!$G:$G</definedName>
    <definedName name="_xlnm.Print_Area" localSheetId="1">Finanzkennzahlen!$A$1:$H$37</definedName>
    <definedName name="_xlnm.Print_Area" localSheetId="2">'Kennzahlen Haushaltsgleichgew.'!$A$1:$G$28</definedName>
    <definedName name="_xlnm.Print_Area" localSheetId="3">Statistikkennzahlen!$A$1:$G$55</definedName>
    <definedName name="_xlnm.Print_Area" localSheetId="0">Zahlenbasis!$A$1:$D$162</definedName>
    <definedName name="HRM2FG">[4]Funktionale_Gliederung!$C$6:$E$450</definedName>
    <definedName name="HRM2SGER">[4]Sachgruppen_ER!$I$8:$M$1270</definedName>
    <definedName name="HRM2SGIRFV">[5]Sachgruppen_IR_FV!$I$6:$M$139</definedName>
    <definedName name="Print_Area" localSheetId="0">Zahlenbasis!$B$17:$D$66</definedName>
    <definedName name="Print_Titles" localSheetId="1">Finanzkennzahlen!$1:$3</definedName>
    <definedName name="Print_Titles" localSheetId="2">'Kennzahlen Haushaltsgleichgew.'!$1:$3</definedName>
    <definedName name="Print_Titles" localSheetId="3">Statistikkennzahlen!$1:$3</definedName>
    <definedName name="Sachgruppen" localSheetId="1">'[2]Sachgruppen_1-4-stellig'!$B$4:$E$932</definedName>
    <definedName name="Sachgruppen" localSheetId="2">'[2]Sachgruppen_1-4-stellig'!$B$4:$E$932</definedName>
    <definedName name="Sachgruppen" localSheetId="3">'[2]Sachgruppen_1-4-stellig'!$B$4:$E$932</definedName>
    <definedName name="Sachgruppen">'[3]Sachgruppen_1-4-stellig'!$B$4:$E$932</definedName>
    <definedName name="SAPBEXrevision" hidden="1">1</definedName>
    <definedName name="SAPBEXsysID" hidden="1">"P19"</definedName>
    <definedName name="SAPBEXwbID" hidden="1">"3WXD0ZV0SF4ESR41T24F14N1L"</definedName>
    <definedName name="SgAnfBestand" localSheetId="1">'[2]Sachgruppen_1-4-stellig'!$D:$D</definedName>
    <definedName name="SgAnfBestand" localSheetId="2">'[2]Sachgruppen_1-4-stellig'!$D:$D</definedName>
    <definedName name="SgAnfBestand" localSheetId="3">'[2]Sachgruppen_1-4-stellig'!$D:$D</definedName>
    <definedName name="SgAnfBestand">'[3]Sachgruppen_1-4-stellig'!$D:$D</definedName>
    <definedName name="SgEndBestand" localSheetId="1">'[2]Sachgruppen_1-4-stellig'!$E:$E</definedName>
    <definedName name="SgEndBestand" localSheetId="2">'[2]Sachgruppen_1-4-stellig'!$E:$E</definedName>
    <definedName name="SgEndBestand" localSheetId="3">'[2]Sachgruppen_1-4-stellig'!$E:$E</definedName>
    <definedName name="SgEndBestand">'[3]Sachgruppen_1-4-stellig'!$E:$E</definedName>
    <definedName name="SgNr" localSheetId="1">'[2]Sachgruppen_1-4-stellig'!$A:$A</definedName>
    <definedName name="SgNr" localSheetId="2">'[2]Sachgruppen_1-4-stellig'!$A:$A</definedName>
    <definedName name="SgNr" localSheetId="3">'[2]Sachgruppen_1-4-stellig'!$A:$A</definedName>
    <definedName name="SgNr">'[3]Sachgruppen_1-4-stellig'!$A:$A</definedName>
  </definedNames>
  <calcPr calcId="162913"/>
</workbook>
</file>

<file path=xl/calcChain.xml><?xml version="1.0" encoding="utf-8"?>
<calcChain xmlns="http://schemas.openxmlformats.org/spreadsheetml/2006/main">
  <c r="D156" i="1" l="1"/>
  <c r="D131" i="1" l="1"/>
  <c r="D90" i="1" l="1"/>
  <c r="D80" i="1" l="1"/>
  <c r="D154" i="1"/>
  <c r="D151" i="1"/>
  <c r="D72" i="1"/>
  <c r="D158" i="1"/>
  <c r="C32" i="2" s="1"/>
  <c r="D82" i="1"/>
  <c r="D116" i="1"/>
  <c r="D78" i="1"/>
  <c r="D63" i="1"/>
  <c r="D54" i="1"/>
  <c r="D162" i="1"/>
  <c r="D160" i="1"/>
  <c r="D17" i="5" l="1"/>
  <c r="C20" i="2"/>
  <c r="D17" i="4"/>
  <c r="D24" i="4"/>
  <c r="C26" i="2"/>
  <c r="D10" i="4"/>
  <c r="D76" i="1"/>
  <c r="D41" i="4" s="1"/>
  <c r="D68" i="1"/>
  <c r="D70" i="1" s="1"/>
  <c r="D51" i="4" s="1"/>
  <c r="D46" i="4"/>
  <c r="D24" i="5" l="1"/>
  <c r="C12" i="2" l="1"/>
  <c r="C11" i="2"/>
  <c r="C10" i="2"/>
  <c r="D10" i="5"/>
  <c r="D129" i="1"/>
  <c r="D111" i="1"/>
  <c r="D100" i="1"/>
  <c r="D113" i="1" l="1"/>
  <c r="D43" i="1" l="1"/>
  <c r="D32" i="1"/>
  <c r="D44" i="1" l="1"/>
  <c r="D56" i="1" s="1"/>
  <c r="D65" i="1" s="1"/>
  <c r="D74" i="1" l="1"/>
  <c r="D36" i="4" l="1"/>
  <c r="C14" i="2"/>
  <c r="D30" i="4"/>
</calcChain>
</file>

<file path=xl/comments1.xml><?xml version="1.0" encoding="utf-8"?>
<comments xmlns="http://schemas.openxmlformats.org/spreadsheetml/2006/main">
  <authors>
    <author>Vogler Manuela</author>
  </authors>
  <commentList>
    <comment ref="A14" authorId="0" shapeId="0">
      <text>
        <r>
          <rPr>
            <sz val="9"/>
            <color indexed="81"/>
            <rFont val="Segoe UI"/>
            <family val="2"/>
          </rPr>
          <t>Ein negativer Selbstfinanzierungsgrad ist durch "n.a." (nicht anwendbar) zu ersetzen, wenn die Kennzahl aufgrund von Nettoinvestitionen von null oder einem Einnahmenüberschuss nicht aussagekräftig ist.</t>
        </r>
      </text>
    </comment>
  </commentList>
</comments>
</file>

<file path=xl/sharedStrings.xml><?xml version="1.0" encoding="utf-8"?>
<sst xmlns="http://schemas.openxmlformats.org/spreadsheetml/2006/main" count="266" uniqueCount="198">
  <si>
    <t>Erfolgsrechnung</t>
  </si>
  <si>
    <t>Gestufter Erfolgsausweis</t>
  </si>
  <si>
    <t>Rechnung</t>
  </si>
  <si>
    <t>Personalaufwand</t>
  </si>
  <si>
    <t>Sach- und übriger Betriebsaufwand</t>
  </si>
  <si>
    <t>Abschreibungen Verwaltungsvermögen</t>
  </si>
  <si>
    <t>Transferaufwand</t>
  </si>
  <si>
    <t>Durchlaufende Beiträge</t>
  </si>
  <si>
    <t>Total Betrieblicher Aufwand</t>
  </si>
  <si>
    <t>Fiskalertrag</t>
  </si>
  <si>
    <t>Regalien und Konzessionen</t>
  </si>
  <si>
    <t>Entgelte</t>
  </si>
  <si>
    <t>Transferertrag</t>
  </si>
  <si>
    <t>Total Betrieblicher Ertrag</t>
  </si>
  <si>
    <t>Ergebnis aus betrieblicher Tätigkeit</t>
  </si>
  <si>
    <t>Finanzaufwand</t>
  </si>
  <si>
    <t>Finanzertrag</t>
  </si>
  <si>
    <t>Ergebnis aus Finanzierung</t>
  </si>
  <si>
    <t>Operatives Ergebnis</t>
  </si>
  <si>
    <t>Ausserordentlicher Aufwand</t>
  </si>
  <si>
    <t>Ausserordentlicher Ertrag</t>
  </si>
  <si>
    <t>Ausserordentliches Ergebnis</t>
  </si>
  <si>
    <t>Anhang</t>
  </si>
  <si>
    <t>Finanzkennzahlen</t>
  </si>
  <si>
    <t>Richtwerte</t>
  </si>
  <si>
    <t>Anzahl Einwohner</t>
  </si>
  <si>
    <t>Steuerfuss</t>
  </si>
  <si>
    <t>Steuerkraft pro Einwohner (eigene Berechnung)</t>
  </si>
  <si>
    <t>Selbstfinanzierungsgrad</t>
  </si>
  <si>
    <t>&gt; 100 %</t>
  </si>
  <si>
    <t>ideal</t>
  </si>
  <si>
    <t>80 - 100 %</t>
  </si>
  <si>
    <t>gut bis vertretbar</t>
  </si>
  <si>
    <t>50 - 80 %</t>
  </si>
  <si>
    <t>problematisch</t>
  </si>
  <si>
    <t>&lt; 50 %</t>
  </si>
  <si>
    <t>ungenügend</t>
  </si>
  <si>
    <t>Zinsbelastungsanteil</t>
  </si>
  <si>
    <t>0 - 4 %</t>
  </si>
  <si>
    <t>gut</t>
  </si>
  <si>
    <t>4 - 9 %</t>
  </si>
  <si>
    <t>genügend</t>
  </si>
  <si>
    <t>&gt; 9 %</t>
  </si>
  <si>
    <t>schlecht</t>
  </si>
  <si>
    <t>Nettoverschuldungsquotient</t>
  </si>
  <si>
    <t>&lt; 100 %</t>
  </si>
  <si>
    <t>100 - 150 %</t>
  </si>
  <si>
    <t xml:space="preserve">&gt; 150 % </t>
  </si>
  <si>
    <t>Nettoschuld I pro Einwohnerin und Einwohner</t>
  </si>
  <si>
    <t>Nettovermögen</t>
  </si>
  <si>
    <t>geringe Verschuldung</t>
  </si>
  <si>
    <t>mittlere Verschuldung</t>
  </si>
  <si>
    <t>hohe Verschuldung</t>
  </si>
  <si>
    <t>sehr hohe Verschuldung</t>
  </si>
  <si>
    <t>Wertberichtigungen Darlehen VV</t>
  </si>
  <si>
    <t>Wertberichtigungen Beteiligungen VV</t>
  </si>
  <si>
    <t>Abschreibungen Investitionsbeiträge</t>
  </si>
  <si>
    <t>Zinsaufwand</t>
  </si>
  <si>
    <t>Zinsertrag</t>
  </si>
  <si>
    <t>Aufwertungen VV</t>
  </si>
  <si>
    <t>Einlagen in das Eigenkapital</t>
  </si>
  <si>
    <t>Entnahmen aus dem Eigenkapital</t>
  </si>
  <si>
    <t>Wertberichtigungen auf Forderungen</t>
  </si>
  <si>
    <t>Beteiligungsertrag Finanzvermögen</t>
  </si>
  <si>
    <t>Liegenschaftenertrag Finanzvermögen</t>
  </si>
  <si>
    <t>Wertberichtigungen Anlagen FV</t>
  </si>
  <si>
    <t>Direkte Steuern natürliche Personen</t>
  </si>
  <si>
    <t>Direkte Steuern juristische Personen</t>
  </si>
  <si>
    <t>Investitionsrechnung</t>
  </si>
  <si>
    <t>Investitionsrechnung VV, Sachgruppen</t>
  </si>
  <si>
    <t>Sachanlagen</t>
  </si>
  <si>
    <t>Immaterielle Anlagen</t>
  </si>
  <si>
    <t>Darlehen</t>
  </si>
  <si>
    <t>Beteiligungen und Grundkapitalien</t>
  </si>
  <si>
    <t>Eigene Investitionsbeiträge</t>
  </si>
  <si>
    <t>Durchlaufende Investitionsbeiträge</t>
  </si>
  <si>
    <t>Total Investitionsausgaben</t>
  </si>
  <si>
    <t>Übertragung von Sachanlagen in das Finanzvermögen</t>
  </si>
  <si>
    <t>Übertragung von immateriellen Anlagen in das Finanzvermögen</t>
  </si>
  <si>
    <t>Investitionsbeiträge für eigene Rechnung</t>
  </si>
  <si>
    <t>Rückzahlung von Darlehen</t>
  </si>
  <si>
    <t>Rückzahlung eigener Investitionsbeiträge</t>
  </si>
  <si>
    <t>Total Investitionseinnahmen</t>
  </si>
  <si>
    <t>9000 / 9001</t>
  </si>
  <si>
    <t>Bilanz</t>
  </si>
  <si>
    <t xml:space="preserve">Aktiven </t>
  </si>
  <si>
    <t>31.12.2019</t>
  </si>
  <si>
    <t>Total Aktiven</t>
  </si>
  <si>
    <t>Passiven</t>
  </si>
  <si>
    <t>Kurzfristige Finanzverbindlichkeiten</t>
  </si>
  <si>
    <t>Langfristige Finanzverbindlichkeiten</t>
  </si>
  <si>
    <t>Verbindlichkeiten gegenüber Fonds im Fremdkapital</t>
  </si>
  <si>
    <t>Fonds im Eigenkapital</t>
  </si>
  <si>
    <t>Rücklagen der Globalbudgetbereiche</t>
  </si>
  <si>
    <t>Vorfinanzierungen</t>
  </si>
  <si>
    <t>Finanzpolitische Reserve</t>
  </si>
  <si>
    <t>Bilanzüberschuss/-fehlbetrag</t>
  </si>
  <si>
    <t>Total Passiven</t>
  </si>
  <si>
    <t>Finanzvermögen</t>
  </si>
  <si>
    <t>Verwaltungsvermögen</t>
  </si>
  <si>
    <t>Fremdkapital</t>
  </si>
  <si>
    <t>Eigenkapital</t>
  </si>
  <si>
    <t>Marktwertreserve auf Finanzinstrumenten</t>
  </si>
  <si>
    <t>Allgemeine Informationen</t>
  </si>
  <si>
    <t>Bruttoverschuldungsanteil</t>
  </si>
  <si>
    <t xml:space="preserve">&lt; 50 % </t>
  </si>
  <si>
    <t>sehr gut</t>
  </si>
  <si>
    <t>50 - 100 %</t>
  </si>
  <si>
    <t>150 - 200 %</t>
  </si>
  <si>
    <t>mittel</t>
  </si>
  <si>
    <t>kritisch</t>
  </si>
  <si>
    <t>Selbstfinanzierungsanteil</t>
  </si>
  <si>
    <t>&gt; 20 %</t>
  </si>
  <si>
    <t>10 - 20 %</t>
  </si>
  <si>
    <t>&lt; 10 %</t>
  </si>
  <si>
    <t>&gt; 150 %</t>
  </si>
  <si>
    <t xml:space="preserve">gut </t>
  </si>
  <si>
    <t>schwach</t>
  </si>
  <si>
    <t>Kapitaldienstanteil</t>
  </si>
  <si>
    <t>&lt; 5 %</t>
  </si>
  <si>
    <t>5 -15 %</t>
  </si>
  <si>
    <t>&gt; 15 %</t>
  </si>
  <si>
    <t>geringe Belastung</t>
  </si>
  <si>
    <t>tragbare Belastung</t>
  </si>
  <si>
    <t>hohe Belastung</t>
  </si>
  <si>
    <t>Investitionsanteil</t>
  </si>
  <si>
    <t>20 - 30 %</t>
  </si>
  <si>
    <t>&gt; 30 %</t>
  </si>
  <si>
    <t>sehr stark</t>
  </si>
  <si>
    <t>stark</t>
  </si>
  <si>
    <t>Statistikkennzahlen</t>
  </si>
  <si>
    <t>Bruttoschulden</t>
  </si>
  <si>
    <t>Laufender Ertrag</t>
  </si>
  <si>
    <t>Nettoschuld I</t>
  </si>
  <si>
    <t>Selbstfinanzierung</t>
  </si>
  <si>
    <t>Kapitaldienst</t>
  </si>
  <si>
    <t>Gesamtausgaben</t>
  </si>
  <si>
    <t>Nettozinsaufwand</t>
  </si>
  <si>
    <t>Bruttoinvestitionen</t>
  </si>
  <si>
    <t>Laufende Ausgaben</t>
  </si>
  <si>
    <t>Laufende Verbindlichkeiten</t>
  </si>
  <si>
    <t>Eigenkapitalquote</t>
  </si>
  <si>
    <t>Zinsbelastungsquote</t>
  </si>
  <si>
    <t>Haushaltsgleichgewicht</t>
  </si>
  <si>
    <t>Zweckfreies Eigenkapital</t>
  </si>
  <si>
    <t>Zweckgebundene Mittel</t>
  </si>
  <si>
    <t>Zahlenbasis Kennzahlenberechnung</t>
  </si>
  <si>
    <r>
      <t xml:space="preserve">Gesamtergebnis Erfolgsrechnung
</t>
    </r>
    <r>
      <rPr>
        <sz val="9"/>
        <rFont val="Arial"/>
        <family val="2"/>
      </rPr>
      <t>Ertragsüberschuss (+) / Aufwandüberschuss (-)</t>
    </r>
  </si>
  <si>
    <r>
      <t xml:space="preserve">Nettoinvestitionen Verwaltungsvermögen 
</t>
    </r>
    <r>
      <rPr>
        <sz val="9"/>
        <rFont val="Arial"/>
        <family val="2"/>
      </rPr>
      <t>Nettoinvestitionen (-) / Einnahmenüberschuss (+)</t>
    </r>
  </si>
  <si>
    <t>&gt; 25 %</t>
  </si>
  <si>
    <t>&lt; 25 %</t>
  </si>
  <si>
    <t>&gt; 5 %</t>
  </si>
  <si>
    <t>&gt; 10 %</t>
  </si>
  <si>
    <t>&gt; 200 %</t>
  </si>
  <si>
    <t>Direkte Steuern</t>
  </si>
  <si>
    <t>Kurz- und langfristige Schulden</t>
  </si>
  <si>
    <t>Finanzvermögensertrag</t>
  </si>
  <si>
    <t>&lt; 0 Fr.</t>
  </si>
  <si>
    <t>1 - 1'000 Fr.</t>
  </si>
  <si>
    <t>1'001 - 2'500 Fr.</t>
  </si>
  <si>
    <t>2'501 - 5'000 Fr.</t>
  </si>
  <si>
    <t>&gt; 5'000 Fr.</t>
  </si>
  <si>
    <t>Verschuldung pro Einwohnerin und Einwohner in Franken.</t>
  </si>
  <si>
    <t>Budget</t>
  </si>
  <si>
    <t>Die Eigenkapitalquote gibt Auskunft über die Kapitalstruktur der Gemeinde. Sie zeigt, zu welchem Anteil die Aktiven</t>
  </si>
  <si>
    <t>Anteil der Nettoinvestitionen, der aus eigenen Mitteln finanziert werden kann.</t>
  </si>
  <si>
    <t>Anteil des laufenden Ertrags, welcher durch den Nettozinsaufwand gebunden ist.</t>
  </si>
  <si>
    <t>selber finanziert sind. Ein höheres Eigenkapital bedeutet mehr Handlungsspielraum der Gemeinde und eine</t>
  </si>
  <si>
    <t>bessere Bonität gegenüber den Kreditgebern.</t>
  </si>
  <si>
    <t>Der Investitionsanteil zeigt das Ausmass der Investitionstätigkeit an. Er gibt an, welcher Anteil der gesamten</t>
  </si>
  <si>
    <t>Die Zinsbelastungsquote informiert über das Verhältnis der Zinsen zum laufenden Ertrag. Sie zeigt, wie gut</t>
  </si>
  <si>
    <t>die Gemeinde ihre Verpflichtungen gegenüber den Kreditgebern erfüllen kann. Die Tragbarkeitsberechnung</t>
  </si>
  <si>
    <t>Der Investitionsanteil zeigt das Ausmass der Investitionstätigkeit an. Er gibt an, welcher Anteil der</t>
  </si>
  <si>
    <t>Anteil des laufenden Ertrags, der benötigt wird, um die Bruttoschulden abzutragen.</t>
  </si>
  <si>
    <t>Anteil des laufenden Ertrags, der zur Finanzierung der Investitionen oder zum Abbau</t>
  </si>
  <si>
    <t>von Schulden aufgewendet werden kann.</t>
  </si>
  <si>
    <t xml:space="preserve">Ausgaben einer Gemeinde für Investitionen in die Infrastruktur eingesetzt wird. </t>
  </si>
  <si>
    <t xml:space="preserve">gesamten Ausgaben einer Gemeinde für Investitionen in die Infrastruktur eingesetzt wird. </t>
  </si>
  <si>
    <t>Anteil des laufenden Ertrags, der durch den Zinsdienst und die Abschreibungen belastet ist.</t>
  </si>
  <si>
    <t>Berechnung der Finanzkennzahlen gemäss § 37 VGG (§ 140 GG) sowie der Kennzahlen zum Haushaltsgleichgewicht nach § 12 VGG (§ 94 GG) und der Statistikkennzahlen für den interkantonalen Vergleich.</t>
  </si>
  <si>
    <r>
      <t>erfolgt zu einem durchschnittlichen Zinssatz von 5</t>
    </r>
    <r>
      <rPr>
        <sz val="9"/>
        <rFont val="Calibri"/>
        <family val="2"/>
      </rPr>
      <t> </t>
    </r>
    <r>
      <rPr>
        <sz val="9"/>
        <rFont val="Arial"/>
        <family val="2"/>
      </rPr>
      <t xml:space="preserve">%. </t>
    </r>
  </si>
  <si>
    <t>kann.</t>
  </si>
  <si>
    <t>Anteil der Nettoinvestitionen, der aus eigenen Mitteln finanziert werden</t>
  </si>
  <si>
    <t>gebunden ist.</t>
  </si>
  <si>
    <t>Anteil des laufenden Ertrags, welcher durch den Nettozinsaufwand</t>
  </si>
  <si>
    <t>Anteil der direkten Steuern natürlicher und juristischer Personen, der erforderlich wäre,</t>
  </si>
  <si>
    <t xml:space="preserve">Anteil der direkten Steuern natürlicher und juristischer Personen, </t>
  </si>
  <si>
    <t>der erforderlich wäre, um die Nettoschuld abzutragen.</t>
  </si>
  <si>
    <t>um die Nettoschuld abzutragen.</t>
  </si>
  <si>
    <t>Übertragung von Beteiligungen in das Finanzvermögen</t>
  </si>
  <si>
    <t>Langfristige derivative Finanzinstrumente</t>
  </si>
  <si>
    <t>Kurzfristige derivate Finanzinstrumente</t>
  </si>
  <si>
    <t>Einlagen in Spezialfinanzierungen und Fonds</t>
  </si>
  <si>
    <t>Übrige Erträge</t>
  </si>
  <si>
    <t>Entnahmen aus Spezialfinanzierungen und Fonds</t>
  </si>
  <si>
    <t>Investitionsausgaben auf Rechnung Dritter</t>
  </si>
  <si>
    <t>Spezialfinanzierungen im Eigenkapital</t>
  </si>
  <si>
    <t>Rückerstattungen von Investitionsausgaben auf Rechnung Dritter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</si>
</sst>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_);\(#,##0.00\)"/>
  </numFmts>
  <fonts count="29" x14ac:knownFonts="1">
    <font>
      <sz val="11"/>
      <color theme="1"/>
      <name val="Calibri"/>
      <family val="2"/>
      <scheme val="minor"/>
    </font>
    <font>
      <sz val="11"/>
      <color theme="1"/>
      <name val="Calibri"/>
      <family val="2"/>
      <scheme val="minor"/>
    </font>
    <font>
      <sz val="11"/>
      <name val="Arial"/>
      <family val="2"/>
    </font>
    <font>
      <b/>
      <sz val="14"/>
      <name val="Arial Black"/>
      <family val="2"/>
    </font>
    <font>
      <b/>
      <sz val="9"/>
      <name val="Arial Black"/>
      <family val="2"/>
    </font>
    <font>
      <b/>
      <sz val="9"/>
      <name val="Arial"/>
      <family val="2"/>
    </font>
    <font>
      <sz val="9"/>
      <name val="Arial"/>
      <family val="2"/>
    </font>
    <font>
      <b/>
      <sz val="10"/>
      <name val="Arial Black"/>
      <family val="2"/>
    </font>
    <font>
      <i/>
      <sz val="9"/>
      <name val="Arial"/>
      <family val="2"/>
    </font>
    <font>
      <b/>
      <i/>
      <sz val="9"/>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Helv"/>
    </font>
    <font>
      <sz val="8"/>
      <name val="Arial"/>
      <family val="2"/>
    </font>
    <font>
      <sz val="9"/>
      <color theme="1"/>
      <name val="Calibri"/>
      <family val="2"/>
      <scheme val="minor"/>
    </font>
    <font>
      <sz val="11"/>
      <name val="Calibri"/>
      <family val="2"/>
      <scheme val="minor"/>
    </font>
    <font>
      <b/>
      <sz val="14"/>
      <color rgb="FF0076BD"/>
      <name val="Arial Black"/>
      <family val="2"/>
    </font>
    <font>
      <b/>
      <sz val="10.5"/>
      <color rgb="FF0076BD"/>
      <name val="Arial Black"/>
      <family val="2"/>
    </font>
    <font>
      <b/>
      <sz val="10"/>
      <name val="Arial"/>
      <family val="2"/>
    </font>
    <font>
      <sz val="9"/>
      <name val="Calibri"/>
      <family val="2"/>
    </font>
    <font>
      <sz val="9"/>
      <color indexed="81"/>
      <name val="Segoe UI"/>
      <family val="2"/>
    </font>
    <font>
      <sz val="9"/>
      <color theme="1"/>
      <name val="Arial"/>
      <family val="2"/>
    </font>
    <font>
      <b/>
      <sz val="9"/>
      <color theme="1"/>
      <name val="Arial"/>
      <family val="2"/>
    </font>
  </fonts>
  <fills count="24">
    <fill>
      <patternFill patternType="none"/>
    </fill>
    <fill>
      <patternFill patternType="gray125"/>
    </fill>
    <fill>
      <patternFill patternType="solid">
        <fgColor theme="2"/>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bgColor indexed="64"/>
      </patternFill>
    </fill>
  </fills>
  <borders count="6">
    <border>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58">
    <xf numFmtId="0" fontId="0" fillId="0" borderId="0"/>
    <xf numFmtId="0"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9" fontId="10" fillId="0" borderId="0" applyFont="0" applyFill="0" applyBorder="0" applyAlignment="0" applyProtection="0"/>
    <xf numFmtId="4" fontId="11" fillId="3" borderId="4" applyNumberFormat="0" applyProtection="0">
      <alignment vertical="center"/>
    </xf>
    <xf numFmtId="4" fontId="12" fillId="4" borderId="4" applyNumberFormat="0" applyProtection="0">
      <alignment vertical="center"/>
    </xf>
    <xf numFmtId="4" fontId="11" fillId="4" borderId="4" applyNumberFormat="0" applyProtection="0">
      <alignment horizontal="left" vertical="center" indent="1"/>
    </xf>
    <xf numFmtId="0" fontId="11" fillId="4" borderId="4" applyNumberFormat="0" applyProtection="0">
      <alignment horizontal="left" vertical="top" indent="1"/>
    </xf>
    <xf numFmtId="4" fontId="11" fillId="5" borderId="0" applyNumberFormat="0" applyProtection="0">
      <alignment horizontal="left" vertical="center" indent="1"/>
    </xf>
    <xf numFmtId="4" fontId="13" fillId="6" borderId="4" applyNumberFormat="0" applyProtection="0">
      <alignment horizontal="right" vertical="center"/>
    </xf>
    <xf numFmtId="4" fontId="13" fillId="7" borderId="4" applyNumberFormat="0" applyProtection="0">
      <alignment horizontal="right" vertical="center"/>
    </xf>
    <xf numFmtId="4" fontId="13" fillId="8" borderId="4" applyNumberFormat="0" applyProtection="0">
      <alignment horizontal="right" vertical="center"/>
    </xf>
    <xf numFmtId="4" fontId="13" fillId="9" borderId="4" applyNumberFormat="0" applyProtection="0">
      <alignment horizontal="right" vertical="center"/>
    </xf>
    <xf numFmtId="4" fontId="13" fillId="10" borderId="4" applyNumberFormat="0" applyProtection="0">
      <alignment horizontal="right" vertical="center"/>
    </xf>
    <xf numFmtId="4" fontId="13" fillId="11" borderId="4" applyNumberFormat="0" applyProtection="0">
      <alignment horizontal="right" vertical="center"/>
    </xf>
    <xf numFmtId="4" fontId="13" fillId="12" borderId="4" applyNumberFormat="0" applyProtection="0">
      <alignment horizontal="right" vertical="center"/>
    </xf>
    <xf numFmtId="4" fontId="13" fillId="13" borderId="4" applyNumberFormat="0" applyProtection="0">
      <alignment horizontal="right" vertical="center"/>
    </xf>
    <xf numFmtId="4" fontId="13" fillId="14" borderId="4" applyNumberFormat="0" applyProtection="0">
      <alignment horizontal="right" vertical="center"/>
    </xf>
    <xf numFmtId="4" fontId="11" fillId="15" borderId="5" applyNumberFormat="0" applyProtection="0">
      <alignment horizontal="left" vertical="center" indent="1"/>
    </xf>
    <xf numFmtId="4" fontId="13" fillId="16" borderId="0" applyNumberFormat="0" applyProtection="0">
      <alignment horizontal="left" vertical="center" indent="1"/>
    </xf>
    <xf numFmtId="4" fontId="14" fillId="17" borderId="0" applyNumberFormat="0" applyProtection="0">
      <alignment horizontal="left" vertical="center" indent="1"/>
    </xf>
    <xf numFmtId="4" fontId="13" fillId="18" borderId="4" applyNumberFormat="0" applyProtection="0">
      <alignment horizontal="right" vertical="center"/>
    </xf>
    <xf numFmtId="4" fontId="13" fillId="16" borderId="0" applyNumberFormat="0" applyProtection="0">
      <alignment horizontal="left" vertical="center" indent="1"/>
    </xf>
    <xf numFmtId="4" fontId="13" fillId="5" borderId="0" applyNumberFormat="0" applyProtection="0">
      <alignment horizontal="left" vertical="center" indent="1"/>
    </xf>
    <xf numFmtId="0" fontId="10" fillId="17" borderId="4" applyNumberFormat="0" applyProtection="0">
      <alignment horizontal="left" vertical="center" indent="1"/>
    </xf>
    <xf numFmtId="0" fontId="10" fillId="17" borderId="4" applyNumberFormat="0" applyProtection="0">
      <alignment horizontal="left" vertical="top" indent="1"/>
    </xf>
    <xf numFmtId="0" fontId="10" fillId="5" borderId="4" applyNumberFormat="0" applyProtection="0">
      <alignment horizontal="left" vertical="center" indent="1"/>
    </xf>
    <xf numFmtId="0" fontId="10" fillId="5" borderId="4" applyNumberFormat="0" applyProtection="0">
      <alignment horizontal="left" vertical="top" indent="1"/>
    </xf>
    <xf numFmtId="0" fontId="10" fillId="19" borderId="4" applyNumberFormat="0" applyProtection="0">
      <alignment horizontal="left" vertical="center" indent="1"/>
    </xf>
    <xf numFmtId="0" fontId="10" fillId="19" borderId="4" applyNumberFormat="0" applyProtection="0">
      <alignment horizontal="left" vertical="top" indent="1"/>
    </xf>
    <xf numFmtId="0" fontId="10" fillId="20" borderId="4" applyNumberFormat="0" applyProtection="0">
      <alignment horizontal="left" vertical="center" indent="1"/>
    </xf>
    <xf numFmtId="0" fontId="10" fillId="20" borderId="4" applyNumberFormat="0" applyProtection="0">
      <alignment horizontal="left" vertical="top" indent="1"/>
    </xf>
    <xf numFmtId="4" fontId="13" fillId="21" borderId="4" applyNumberFormat="0" applyProtection="0">
      <alignment vertical="center"/>
    </xf>
    <xf numFmtId="4" fontId="15" fillId="21" borderId="4" applyNumberFormat="0" applyProtection="0">
      <alignment vertical="center"/>
    </xf>
    <xf numFmtId="4" fontId="13" fillId="21" borderId="4" applyNumberFormat="0" applyProtection="0">
      <alignment horizontal="left" vertical="center" indent="1"/>
    </xf>
    <xf numFmtId="0" fontId="13" fillId="21" borderId="4" applyNumberFormat="0" applyProtection="0">
      <alignment horizontal="left" vertical="top" indent="1"/>
    </xf>
    <xf numFmtId="4" fontId="13" fillId="16" borderId="4" applyNumberFormat="0" applyProtection="0">
      <alignment horizontal="right" vertical="center"/>
    </xf>
    <xf numFmtId="4" fontId="15" fillId="16" borderId="4" applyNumberFormat="0" applyProtection="0">
      <alignment horizontal="right" vertical="center"/>
    </xf>
    <xf numFmtId="4" fontId="13" fillId="18" borderId="4" applyNumberFormat="0" applyProtection="0">
      <alignment horizontal="left" vertical="center" indent="1"/>
    </xf>
    <xf numFmtId="0" fontId="13" fillId="5" borderId="4" applyNumberFormat="0" applyProtection="0">
      <alignment horizontal="left" vertical="top" indent="1"/>
    </xf>
    <xf numFmtId="4" fontId="16" fillId="22" borderId="0" applyNumberFormat="0" applyProtection="0">
      <alignment horizontal="left" vertical="center" indent="1"/>
    </xf>
    <xf numFmtId="4" fontId="17" fillId="16" borderId="4" applyNumberFormat="0" applyProtection="0">
      <alignment horizontal="right" vertical="center"/>
    </xf>
    <xf numFmtId="0" fontId="1" fillId="0" borderId="0"/>
    <xf numFmtId="0" fontId="1" fillId="0" borderId="0"/>
    <xf numFmtId="0" fontId="10" fillId="0" borderId="0"/>
    <xf numFmtId="0" fontId="10" fillId="0" borderId="0"/>
    <xf numFmtId="0" fontId="2" fillId="0" borderId="0"/>
    <xf numFmtId="0" fontId="10" fillId="0" borderId="0"/>
    <xf numFmtId="0" fontId="10" fillId="0" borderId="0"/>
    <xf numFmtId="0" fontId="10" fillId="0" borderId="0"/>
    <xf numFmtId="0" fontId="1" fillId="0" borderId="0"/>
    <xf numFmtId="0" fontId="1" fillId="0" borderId="0"/>
    <xf numFmtId="164" fontId="18" fillId="0" borderId="0"/>
    <xf numFmtId="164" fontId="18" fillId="0" borderId="0"/>
    <xf numFmtId="0" fontId="10" fillId="0" borderId="0"/>
  </cellStyleXfs>
  <cellXfs count="178">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horizontal="right" vertical="center"/>
    </xf>
    <xf numFmtId="0" fontId="6" fillId="0" borderId="0" xfId="1" applyFont="1" applyFill="1" applyAlignment="1">
      <alignment vertical="center"/>
    </xf>
    <xf numFmtId="0" fontId="5" fillId="0" borderId="0" xfId="1" applyFont="1" applyAlignment="1">
      <alignment horizontal="left" vertical="center"/>
    </xf>
    <xf numFmtId="49" fontId="6" fillId="0" borderId="0" xfId="1" applyNumberFormat="1" applyFont="1" applyFill="1" applyAlignment="1">
      <alignment vertical="center"/>
    </xf>
    <xf numFmtId="0" fontId="6" fillId="0" borderId="0" xfId="1" applyFont="1" applyAlignment="1">
      <alignment horizontal="left" vertical="center"/>
    </xf>
    <xf numFmtId="0" fontId="6" fillId="0" borderId="0" xfId="1" applyFont="1" applyAlignment="1">
      <alignment vertical="center"/>
    </xf>
    <xf numFmtId="4" fontId="6" fillId="2" borderId="0" xfId="1" applyNumberFormat="1" applyFont="1" applyFill="1" applyAlignment="1">
      <alignment horizontal="right" vertical="center"/>
    </xf>
    <xf numFmtId="0" fontId="8" fillId="0" borderId="0" xfId="1" applyFont="1" applyAlignment="1">
      <alignment vertical="center"/>
    </xf>
    <xf numFmtId="0" fontId="9" fillId="0" borderId="0" xfId="1" applyFont="1" applyAlignment="1">
      <alignment horizontal="left" vertical="center"/>
    </xf>
    <xf numFmtId="0" fontId="5" fillId="0" borderId="0" xfId="1" applyFont="1" applyBorder="1" applyAlignment="1">
      <alignment horizontal="left" vertical="center"/>
    </xf>
    <xf numFmtId="0" fontId="5" fillId="0" borderId="3" xfId="1" applyFont="1" applyBorder="1" applyAlignment="1">
      <alignment horizontal="left" vertical="center"/>
    </xf>
    <xf numFmtId="0" fontId="5" fillId="0" borderId="0" xfId="1" applyFont="1" applyBorder="1" applyAlignment="1">
      <alignment vertical="center"/>
    </xf>
    <xf numFmtId="0" fontId="5" fillId="0" borderId="0" xfId="1" applyFont="1" applyAlignment="1">
      <alignment vertical="center"/>
    </xf>
    <xf numFmtId="0" fontId="6" fillId="0" borderId="0" xfId="1" applyFont="1" applyAlignment="1">
      <alignment horizontal="right" vertical="center"/>
    </xf>
    <xf numFmtId="4" fontId="5" fillId="0" borderId="0" xfId="1" applyNumberFormat="1" applyFont="1" applyAlignment="1">
      <alignment vertical="center"/>
    </xf>
    <xf numFmtId="0" fontId="6" fillId="0" borderId="0" xfId="1" applyFont="1" applyFill="1" applyAlignment="1">
      <alignment horizontal="right" vertical="center"/>
    </xf>
    <xf numFmtId="0" fontId="5" fillId="0" borderId="0" xfId="1" applyFont="1" applyFill="1" applyAlignment="1">
      <alignment horizontal="right" vertical="center"/>
    </xf>
    <xf numFmtId="0" fontId="6" fillId="0" borderId="0" xfId="1" applyFont="1" applyFill="1" applyAlignment="1">
      <alignment horizontal="left" vertical="center"/>
    </xf>
    <xf numFmtId="0" fontId="6" fillId="0" borderId="1" xfId="1" applyFont="1" applyFill="1" applyBorder="1" applyAlignment="1">
      <alignment horizontal="right" vertical="center"/>
    </xf>
    <xf numFmtId="0" fontId="5" fillId="2" borderId="1" xfId="1" applyFont="1" applyFill="1" applyBorder="1" applyAlignment="1">
      <alignment horizontal="right" vertical="center"/>
    </xf>
    <xf numFmtId="0" fontId="19" fillId="0" borderId="1" xfId="1" applyFont="1" applyFill="1" applyBorder="1" applyAlignment="1">
      <alignment horizontal="right" vertical="center"/>
    </xf>
    <xf numFmtId="0" fontId="19" fillId="0" borderId="1" xfId="1" applyFont="1" applyFill="1" applyBorder="1" applyAlignment="1">
      <alignment horizontal="left" vertical="center"/>
    </xf>
    <xf numFmtId="0" fontId="6" fillId="0" borderId="2" xfId="57" applyFont="1" applyFill="1" applyBorder="1" applyAlignment="1">
      <alignment horizontal="right" vertical="center" wrapText="1"/>
    </xf>
    <xf numFmtId="0" fontId="5" fillId="2" borderId="2" xfId="57" applyFont="1" applyFill="1" applyBorder="1" applyAlignment="1">
      <alignment horizontal="right" vertical="center" wrapText="1"/>
    </xf>
    <xf numFmtId="0" fontId="19" fillId="0" borderId="2" xfId="57" applyFont="1" applyFill="1" applyBorder="1" applyAlignment="1">
      <alignment vertical="center" wrapText="1"/>
    </xf>
    <xf numFmtId="0" fontId="6" fillId="0" borderId="0" xfId="57" applyFont="1" applyFill="1" applyAlignment="1">
      <alignment horizontal="left" vertical="center" wrapText="1"/>
    </xf>
    <xf numFmtId="49" fontId="7" fillId="0" borderId="0" xfId="1" applyNumberFormat="1" applyFont="1" applyFill="1" applyBorder="1" applyAlignment="1">
      <alignment horizontal="left" vertical="center"/>
    </xf>
    <xf numFmtId="0" fontId="6" fillId="0" borderId="0" xfId="57" applyFont="1" applyFill="1" applyBorder="1" applyAlignment="1">
      <alignment horizontal="right" vertical="center" wrapText="1"/>
    </xf>
    <xf numFmtId="0" fontId="5" fillId="0" borderId="0" xfId="57" applyFont="1" applyFill="1" applyBorder="1" applyAlignment="1">
      <alignment horizontal="right" vertical="center" wrapText="1"/>
    </xf>
    <xf numFmtId="0" fontId="19" fillId="0" borderId="0" xfId="57" applyFont="1" applyFill="1" applyBorder="1" applyAlignment="1">
      <alignment vertical="center" wrapText="1"/>
    </xf>
    <xf numFmtId="49" fontId="4" fillId="23" borderId="0" xfId="1" applyNumberFormat="1" applyFont="1" applyFill="1" applyBorder="1" applyAlignment="1">
      <alignment horizontal="left" vertical="center"/>
    </xf>
    <xf numFmtId="0" fontId="6" fillId="23" borderId="0" xfId="57" applyFont="1" applyFill="1" applyBorder="1" applyAlignment="1">
      <alignment horizontal="right" vertical="center" wrapText="1"/>
    </xf>
    <xf numFmtId="0" fontId="5" fillId="23" borderId="0" xfId="57" applyFont="1" applyFill="1" applyBorder="1" applyAlignment="1">
      <alignment horizontal="right" vertical="center" wrapText="1"/>
    </xf>
    <xf numFmtId="0" fontId="19" fillId="23" borderId="0" xfId="57" applyFont="1" applyFill="1" applyBorder="1" applyAlignment="1">
      <alignment vertical="center" wrapText="1"/>
    </xf>
    <xf numFmtId="0" fontId="6" fillId="23" borderId="0" xfId="57" applyFont="1" applyFill="1" applyAlignment="1">
      <alignment horizontal="left" vertical="center" wrapText="1"/>
    </xf>
    <xf numFmtId="0" fontId="6" fillId="0" borderId="1" xfId="57" applyFont="1" applyFill="1" applyBorder="1" applyAlignment="1">
      <alignment horizontal="left" vertical="center"/>
    </xf>
    <xf numFmtId="0" fontId="5" fillId="0" borderId="1" xfId="57" applyFont="1" applyFill="1" applyBorder="1" applyAlignment="1">
      <alignment vertical="center"/>
    </xf>
    <xf numFmtId="3" fontId="5" fillId="2" borderId="1" xfId="57" applyNumberFormat="1" applyFont="1" applyFill="1" applyBorder="1" applyAlignment="1">
      <alignment horizontal="right" vertical="center"/>
    </xf>
    <xf numFmtId="0" fontId="19" fillId="0" borderId="1" xfId="57" applyFont="1" applyFill="1" applyBorder="1" applyAlignment="1">
      <alignment horizontal="right" vertical="center"/>
    </xf>
    <xf numFmtId="0" fontId="19" fillId="0" borderId="1" xfId="57" applyFont="1" applyFill="1" applyBorder="1" applyAlignment="1">
      <alignment horizontal="left" vertical="center"/>
    </xf>
    <xf numFmtId="0" fontId="6" fillId="0" borderId="0" xfId="57" applyFont="1" applyFill="1" applyAlignment="1">
      <alignment vertical="center"/>
    </xf>
    <xf numFmtId="0" fontId="6" fillId="0" borderId="0" xfId="57" applyFont="1" applyFill="1" applyBorder="1" applyAlignment="1">
      <alignment horizontal="left" vertical="center"/>
    </xf>
    <xf numFmtId="0" fontId="5" fillId="0" borderId="0" xfId="57" applyFont="1" applyFill="1" applyBorder="1" applyAlignment="1">
      <alignment vertical="center"/>
    </xf>
    <xf numFmtId="9" fontId="5" fillId="2" borderId="0" xfId="57" applyNumberFormat="1" applyFont="1" applyFill="1" applyBorder="1" applyAlignment="1">
      <alignment horizontal="right" vertical="center"/>
    </xf>
    <xf numFmtId="0" fontId="19" fillId="0" borderId="0" xfId="57" applyFont="1" applyFill="1" applyBorder="1" applyAlignment="1">
      <alignment horizontal="right" vertical="center"/>
    </xf>
    <xf numFmtId="0" fontId="19" fillId="0" borderId="0" xfId="57" applyFont="1" applyFill="1" applyBorder="1" applyAlignment="1">
      <alignment horizontal="left" vertical="center"/>
    </xf>
    <xf numFmtId="0" fontId="6" fillId="0" borderId="2" xfId="57" applyFont="1" applyFill="1" applyBorder="1" applyAlignment="1">
      <alignment horizontal="left" vertical="center"/>
    </xf>
    <xf numFmtId="0" fontId="5" fillId="0" borderId="2" xfId="57" applyFont="1" applyFill="1" applyBorder="1" applyAlignment="1">
      <alignment vertical="center"/>
    </xf>
    <xf numFmtId="3" fontId="5" fillId="2" borderId="2" xfId="57" applyNumberFormat="1" applyFont="1" applyFill="1" applyBorder="1" applyAlignment="1">
      <alignment horizontal="right" vertical="center"/>
    </xf>
    <xf numFmtId="0" fontId="19" fillId="0" borderId="2" xfId="57" applyFont="1" applyFill="1" applyBorder="1" applyAlignment="1">
      <alignment horizontal="right" vertical="center"/>
    </xf>
    <xf numFmtId="0" fontId="6" fillId="0" borderId="0" xfId="57" applyFont="1" applyFill="1" applyAlignment="1">
      <alignment horizontal="left" vertical="center"/>
    </xf>
    <xf numFmtId="0" fontId="6" fillId="0" borderId="0" xfId="57" applyFont="1" applyFill="1" applyAlignment="1">
      <alignment horizontal="right" vertical="center"/>
    </xf>
    <xf numFmtId="0" fontId="19" fillId="0" borderId="0" xfId="57" applyFont="1" applyFill="1" applyAlignment="1">
      <alignment horizontal="right" vertical="center"/>
    </xf>
    <xf numFmtId="0" fontId="19" fillId="0" borderId="0" xfId="57" applyFont="1" applyFill="1" applyAlignment="1">
      <alignment horizontal="left" vertical="center"/>
    </xf>
    <xf numFmtId="0" fontId="19" fillId="0" borderId="0" xfId="1" applyFont="1" applyBorder="1" applyAlignment="1">
      <alignment horizontal="right" vertical="center"/>
    </xf>
    <xf numFmtId="0" fontId="19" fillId="0" borderId="0" xfId="1" applyFont="1" applyBorder="1" applyAlignment="1">
      <alignment horizontal="left" vertical="center"/>
    </xf>
    <xf numFmtId="0" fontId="5" fillId="2" borderId="0" xfId="1" applyFont="1" applyFill="1" applyBorder="1" applyAlignment="1">
      <alignment horizontal="right" vertical="center"/>
    </xf>
    <xf numFmtId="3" fontId="6" fillId="0" borderId="0" xfId="1" applyNumberFormat="1" applyFont="1" applyAlignment="1">
      <alignment horizontal="center" vertical="center"/>
    </xf>
    <xf numFmtId="3" fontId="6" fillId="0" borderId="2" xfId="1" applyNumberFormat="1" applyFont="1" applyBorder="1" applyAlignment="1">
      <alignment horizontal="left" vertical="center" wrapText="1"/>
    </xf>
    <xf numFmtId="0" fontId="6" fillId="0" borderId="2" xfId="1" applyFont="1" applyBorder="1" applyAlignment="1">
      <alignment horizontal="right" vertical="center"/>
    </xf>
    <xf numFmtId="0" fontId="5" fillId="2" borderId="2" xfId="1" applyFont="1" applyFill="1" applyBorder="1" applyAlignment="1">
      <alignment horizontal="right" vertical="center"/>
    </xf>
    <xf numFmtId="0" fontId="19" fillId="0" borderId="2" xfId="1" applyFont="1" applyBorder="1" applyAlignment="1">
      <alignment horizontal="right" vertical="center"/>
    </xf>
    <xf numFmtId="0" fontId="19" fillId="0" borderId="2" xfId="1" applyFont="1" applyBorder="1" applyAlignment="1">
      <alignment horizontal="left" vertical="center"/>
    </xf>
    <xf numFmtId="0" fontId="19" fillId="0" borderId="0" xfId="1" applyFont="1" applyAlignment="1">
      <alignment horizontal="right" vertical="center"/>
    </xf>
    <xf numFmtId="0" fontId="19" fillId="0" borderId="0" xfId="1" applyFont="1" applyAlignment="1">
      <alignment horizontal="left" vertical="center"/>
    </xf>
    <xf numFmtId="3" fontId="6" fillId="0" borderId="0" xfId="1" applyNumberFormat="1" applyFont="1" applyBorder="1" applyAlignment="1">
      <alignment horizontal="left" vertical="center" wrapText="1"/>
    </xf>
    <xf numFmtId="0" fontId="5" fillId="2" borderId="2" xfId="1"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4" fontId="6" fillId="2" borderId="0" xfId="0" applyNumberFormat="1" applyFont="1" applyFill="1" applyAlignment="1">
      <alignment horizontal="righ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vertical="center"/>
    </xf>
    <xf numFmtId="0" fontId="6" fillId="0" borderId="0" xfId="1" applyFont="1" applyBorder="1" applyAlignment="1">
      <alignment horizontal="left" vertical="center"/>
    </xf>
    <xf numFmtId="0" fontId="5" fillId="0" borderId="0" xfId="0" applyFont="1" applyAlignment="1">
      <alignment horizontal="left" vertical="center"/>
    </xf>
    <xf numFmtId="3" fontId="5" fillId="0" borderId="0" xfId="57" applyNumberFormat="1" applyFont="1" applyFill="1" applyBorder="1" applyAlignment="1">
      <alignment horizontal="right" vertical="center"/>
    </xf>
    <xf numFmtId="3" fontId="6" fillId="0" borderId="2" xfId="1" applyNumberFormat="1" applyFont="1" applyBorder="1" applyAlignment="1">
      <alignment horizontal="left" vertical="center" wrapText="1"/>
    </xf>
    <xf numFmtId="0" fontId="0" fillId="0" borderId="0" xfId="0" applyAlignment="1">
      <alignment vertical="center"/>
    </xf>
    <xf numFmtId="4" fontId="5" fillId="2" borderId="0" xfId="1" applyNumberFormat="1" applyFont="1" applyFill="1" applyBorder="1" applyAlignment="1">
      <alignment horizontal="right" vertical="center"/>
    </xf>
    <xf numFmtId="4" fontId="5" fillId="0" borderId="0" xfId="0" applyNumberFormat="1" applyFont="1" applyFill="1" applyAlignment="1">
      <alignment horizontal="right" vertical="center"/>
    </xf>
    <xf numFmtId="0" fontId="6" fillId="0" borderId="0" xfId="1" applyFont="1" applyBorder="1" applyAlignment="1">
      <alignment vertical="center"/>
    </xf>
    <xf numFmtId="4" fontId="6" fillId="2" borderId="0" xfId="1" applyNumberFormat="1" applyFont="1" applyFill="1" applyBorder="1" applyAlignment="1">
      <alignment horizontal="right" vertical="center"/>
    </xf>
    <xf numFmtId="0" fontId="8" fillId="0" borderId="0" xfId="1" applyFont="1" applyBorder="1" applyAlignment="1">
      <alignment horizontal="left" vertical="center"/>
    </xf>
    <xf numFmtId="0" fontId="9" fillId="0" borderId="0" xfId="1" applyFont="1" applyBorder="1" applyAlignment="1">
      <alignment horizontal="left" vertical="center"/>
    </xf>
    <xf numFmtId="0" fontId="5" fillId="0" borderId="3" xfId="1" applyFont="1" applyBorder="1" applyAlignment="1">
      <alignment horizontal="left" vertical="center" wrapText="1"/>
    </xf>
    <xf numFmtId="0" fontId="5" fillId="0" borderId="3" xfId="0" applyFont="1" applyBorder="1" applyAlignment="1">
      <alignment horizontal="left" vertical="center" wrapText="1"/>
    </xf>
    <xf numFmtId="0" fontId="0" fillId="0" borderId="0" xfId="0" applyAlignment="1">
      <alignment vertical="center"/>
    </xf>
    <xf numFmtId="3" fontId="6" fillId="0" borderId="0" xfId="1" applyNumberFormat="1" applyFont="1" applyBorder="1" applyAlignment="1">
      <alignment horizontal="left" vertical="center"/>
    </xf>
    <xf numFmtId="3" fontId="6" fillId="0" borderId="0" xfId="1" applyNumberFormat="1" applyFont="1" applyBorder="1" applyAlignment="1">
      <alignment horizontal="left" vertical="center"/>
    </xf>
    <xf numFmtId="3" fontId="6" fillId="0" borderId="2" xfId="1" applyNumberFormat="1" applyFont="1" applyBorder="1" applyAlignment="1">
      <alignment horizontal="left" vertical="center"/>
    </xf>
    <xf numFmtId="0" fontId="5" fillId="0" borderId="1" xfId="1" applyFont="1" applyFill="1" applyBorder="1" applyAlignment="1">
      <alignment horizontal="right" vertical="center"/>
    </xf>
    <xf numFmtId="0" fontId="5" fillId="0" borderId="2" xfId="57" applyFont="1" applyFill="1" applyBorder="1" applyAlignment="1">
      <alignment horizontal="right" vertical="center" wrapText="1"/>
    </xf>
    <xf numFmtId="3" fontId="6" fillId="2" borderId="1" xfId="57" applyNumberFormat="1" applyFont="1" applyFill="1" applyBorder="1" applyAlignment="1">
      <alignment horizontal="right" vertical="center"/>
    </xf>
    <xf numFmtId="9" fontId="6" fillId="2" borderId="0" xfId="57" applyNumberFormat="1" applyFont="1" applyFill="1" applyBorder="1" applyAlignment="1">
      <alignment horizontal="right" vertical="center"/>
    </xf>
    <xf numFmtId="3" fontId="6" fillId="2" borderId="2" xfId="57" applyNumberFormat="1" applyFont="1" applyFill="1" applyBorder="1" applyAlignment="1">
      <alignment horizontal="right" vertical="center"/>
    </xf>
    <xf numFmtId="0" fontId="5" fillId="2" borderId="0" xfId="1" applyFont="1" applyFill="1" applyAlignment="1">
      <alignment horizontal="right" vertical="center"/>
    </xf>
    <xf numFmtId="0" fontId="5" fillId="2" borderId="0" xfId="57" applyFont="1" applyFill="1" applyAlignment="1">
      <alignment horizontal="right" vertical="center"/>
    </xf>
    <xf numFmtId="3" fontId="6" fillId="0" borderId="1" xfId="57" applyNumberFormat="1" applyFont="1" applyFill="1" applyBorder="1" applyAlignment="1">
      <alignment horizontal="right" vertical="center"/>
    </xf>
    <xf numFmtId="9" fontId="6" fillId="0" borderId="0" xfId="57" applyNumberFormat="1" applyFont="1" applyFill="1" applyBorder="1" applyAlignment="1">
      <alignment horizontal="right" vertical="center"/>
    </xf>
    <xf numFmtId="3" fontId="6" fillId="0" borderId="2" xfId="57" applyNumberFormat="1" applyFont="1" applyFill="1" applyBorder="1" applyAlignment="1">
      <alignment horizontal="right" vertical="center"/>
    </xf>
    <xf numFmtId="0" fontId="5" fillId="0" borderId="0" xfId="57" applyFont="1" applyFill="1" applyAlignment="1">
      <alignment horizontal="right" vertical="center"/>
    </xf>
    <xf numFmtId="0" fontId="5" fillId="0" borderId="0" xfId="1" applyFont="1" applyFill="1" applyBorder="1" applyAlignment="1">
      <alignment horizontal="right" vertical="center"/>
    </xf>
    <xf numFmtId="0" fontId="5" fillId="0" borderId="2" xfId="1" applyFont="1" applyFill="1" applyBorder="1" applyAlignment="1">
      <alignment horizontal="right" vertical="center"/>
    </xf>
    <xf numFmtId="9" fontId="6" fillId="0" borderId="0" xfId="57" applyNumberFormat="1" applyFont="1" applyFill="1" applyBorder="1" applyAlignment="1">
      <alignment horizontal="right" vertical="center"/>
    </xf>
    <xf numFmtId="0" fontId="6" fillId="0" borderId="0" xfId="1" applyFont="1" applyFill="1" applyBorder="1" applyAlignment="1">
      <alignment horizontal="right" vertical="center"/>
    </xf>
    <xf numFmtId="0" fontId="6" fillId="0" borderId="2" xfId="1" applyFont="1" applyFill="1" applyBorder="1" applyAlignment="1">
      <alignment horizontal="right" vertical="center"/>
    </xf>
    <xf numFmtId="3" fontId="6" fillId="0" borderId="1" xfId="57" applyNumberFormat="1" applyFont="1" applyFill="1" applyBorder="1" applyAlignment="1">
      <alignment horizontal="right" vertical="center"/>
    </xf>
    <xf numFmtId="3" fontId="6" fillId="0" borderId="0" xfId="1" applyNumberFormat="1" applyFont="1" applyBorder="1" applyAlignment="1">
      <alignment horizontal="left" vertical="center"/>
    </xf>
    <xf numFmtId="0" fontId="0" fillId="0" borderId="0" xfId="0" applyAlignment="1">
      <alignment vertical="center"/>
    </xf>
    <xf numFmtId="3" fontId="6" fillId="0" borderId="0" xfId="1" applyNumberFormat="1" applyFont="1" applyBorder="1" applyAlignment="1">
      <alignment horizontal="left" vertical="center"/>
    </xf>
    <xf numFmtId="0" fontId="0" fillId="0" borderId="0" xfId="0" applyAlignment="1">
      <alignment vertical="center"/>
    </xf>
    <xf numFmtId="0" fontId="22" fillId="0" borderId="0" xfId="1" applyFont="1" applyAlignment="1">
      <alignment horizontal="left" vertical="center"/>
    </xf>
    <xf numFmtId="0" fontId="23" fillId="0" borderId="0" xfId="1" applyFont="1" applyAlignment="1">
      <alignment horizontal="left" vertical="center"/>
    </xf>
    <xf numFmtId="49" fontId="5" fillId="0" borderId="1" xfId="1" applyNumberFormat="1" applyFont="1" applyFill="1" applyBorder="1" applyAlignment="1">
      <alignment horizontal="right" vertical="center"/>
    </xf>
    <xf numFmtId="4" fontId="5" fillId="0" borderId="0" xfId="1" applyNumberFormat="1" applyFont="1" applyFill="1" applyAlignment="1">
      <alignment horizontal="right" vertical="center"/>
    </xf>
    <xf numFmtId="4" fontId="8" fillId="0" borderId="0" xfId="1" applyNumberFormat="1" applyFont="1" applyFill="1" applyBorder="1" applyAlignment="1">
      <alignment horizontal="right" vertical="center"/>
    </xf>
    <xf numFmtId="4" fontId="6" fillId="0" borderId="0" xfId="1" applyNumberFormat="1" applyFont="1" applyFill="1" applyBorder="1" applyAlignment="1">
      <alignment horizontal="right" vertical="center"/>
    </xf>
    <xf numFmtId="4" fontId="9" fillId="0" borderId="0" xfId="1" applyNumberFormat="1" applyFont="1" applyFill="1" applyBorder="1" applyAlignment="1">
      <alignment horizontal="right" vertical="center"/>
    </xf>
    <xf numFmtId="4" fontId="5" fillId="0" borderId="0" xfId="1" applyNumberFormat="1" applyFont="1" applyFill="1" applyBorder="1" applyAlignment="1">
      <alignment horizontal="right" vertical="center"/>
    </xf>
    <xf numFmtId="4" fontId="9" fillId="0" borderId="0" xfId="1" applyNumberFormat="1" applyFont="1" applyFill="1" applyAlignment="1">
      <alignment horizontal="right" vertical="center"/>
    </xf>
    <xf numFmtId="4" fontId="5" fillId="0" borderId="3" xfId="1" applyNumberFormat="1" applyFont="1" applyFill="1" applyBorder="1" applyAlignment="1">
      <alignment horizontal="right" vertical="center"/>
    </xf>
    <xf numFmtId="0" fontId="5" fillId="0" borderId="0" xfId="1" applyFont="1" applyFill="1" applyAlignment="1">
      <alignment vertical="center"/>
    </xf>
    <xf numFmtId="0" fontId="5" fillId="0" borderId="2" xfId="1" applyNumberFormat="1" applyFont="1" applyFill="1" applyBorder="1" applyAlignment="1">
      <alignment horizontal="right" vertical="center"/>
    </xf>
    <xf numFmtId="4" fontId="5" fillId="0" borderId="3" xfId="0" applyNumberFormat="1" applyFont="1" applyFill="1" applyBorder="1" applyAlignment="1">
      <alignment horizontal="right" vertical="center"/>
    </xf>
    <xf numFmtId="0" fontId="27" fillId="0" borderId="0" xfId="0" applyFont="1" applyAlignment="1">
      <alignment horizontal="left" vertical="center"/>
    </xf>
    <xf numFmtId="0" fontId="27" fillId="0" borderId="0" xfId="0" applyFont="1" applyAlignment="1">
      <alignment vertical="center"/>
    </xf>
    <xf numFmtId="4" fontId="27" fillId="2" borderId="0" xfId="0" applyNumberFormat="1" applyFont="1" applyFill="1" applyAlignment="1">
      <alignment horizontal="right" vertical="center"/>
    </xf>
    <xf numFmtId="4" fontId="28" fillId="0" borderId="0" xfId="0" applyNumberFormat="1" applyFont="1" applyFill="1" applyAlignment="1">
      <alignment horizontal="right" vertical="center"/>
    </xf>
    <xf numFmtId="0" fontId="28" fillId="0" borderId="0" xfId="0" applyFont="1" applyAlignment="1">
      <alignment horizontal="left" vertical="center"/>
    </xf>
    <xf numFmtId="0" fontId="28" fillId="0" borderId="0" xfId="0" applyFont="1" applyBorder="1" applyAlignment="1">
      <alignment horizontal="left" vertical="center"/>
    </xf>
    <xf numFmtId="0" fontId="28" fillId="0" borderId="3" xfId="0" applyFont="1" applyBorder="1" applyAlignment="1">
      <alignment horizontal="left" vertical="center"/>
    </xf>
    <xf numFmtId="4" fontId="28" fillId="0" borderId="3" xfId="0" applyNumberFormat="1" applyFont="1" applyFill="1" applyBorder="1" applyAlignment="1">
      <alignment horizontal="right" vertical="center"/>
    </xf>
    <xf numFmtId="0" fontId="27" fillId="0" borderId="0" xfId="1" applyFont="1" applyAlignment="1">
      <alignment vertical="center"/>
    </xf>
    <xf numFmtId="0" fontId="28" fillId="0" borderId="0" xfId="1" applyFont="1" applyAlignment="1">
      <alignment vertical="center"/>
    </xf>
    <xf numFmtId="0" fontId="27" fillId="0" borderId="0" xfId="1" applyFont="1" applyBorder="1" applyAlignment="1">
      <alignment horizontal="left" vertical="center"/>
    </xf>
    <xf numFmtId="0" fontId="28" fillId="0" borderId="3" xfId="1" applyFont="1" applyBorder="1" applyAlignment="1">
      <alignment horizontal="left" vertical="center"/>
    </xf>
    <xf numFmtId="4" fontId="28" fillId="0" borderId="3" xfId="1" applyNumberFormat="1" applyFont="1" applyFill="1" applyBorder="1" applyAlignment="1">
      <alignment horizontal="right" vertical="center"/>
    </xf>
    <xf numFmtId="0" fontId="27" fillId="0" borderId="0" xfId="1" applyFont="1" applyAlignment="1">
      <alignment horizontal="left" vertical="center"/>
    </xf>
    <xf numFmtId="0" fontId="27" fillId="0" borderId="0" xfId="0" applyFont="1" applyAlignment="1">
      <alignment horizontal="left" vertical="top"/>
    </xf>
    <xf numFmtId="4" fontId="27" fillId="2" borderId="0" xfId="0" applyNumberFormat="1" applyFont="1" applyFill="1" applyAlignment="1">
      <alignment horizontal="right" vertical="top"/>
    </xf>
    <xf numFmtId="0" fontId="6" fillId="0" borderId="0" xfId="0" applyFont="1" applyAlignment="1">
      <alignment vertical="top"/>
    </xf>
    <xf numFmtId="0" fontId="27" fillId="0" borderId="0" xfId="1" applyFont="1" applyBorder="1" applyAlignment="1">
      <alignment vertical="center"/>
    </xf>
    <xf numFmtId="0" fontId="27" fillId="0" borderId="0" xfId="0" applyFont="1" applyAlignment="1">
      <alignment vertical="top" wrapText="1"/>
    </xf>
    <xf numFmtId="0" fontId="6" fillId="0" borderId="0" xfId="1" applyFont="1" applyAlignment="1">
      <alignment horizontal="left" vertical="center" wrapText="1"/>
    </xf>
    <xf numFmtId="0" fontId="21" fillId="0" borderId="0" xfId="0" applyFont="1" applyAlignment="1">
      <alignment vertical="center"/>
    </xf>
    <xf numFmtId="49" fontId="24" fillId="0" borderId="1" xfId="1" applyNumberFormat="1" applyFont="1" applyBorder="1" applyAlignment="1">
      <alignment horizontal="left" vertical="center"/>
    </xf>
    <xf numFmtId="49" fontId="24" fillId="0" borderId="2" xfId="1" applyNumberFormat="1" applyFont="1" applyBorder="1" applyAlignment="1">
      <alignment horizontal="left" vertical="center"/>
    </xf>
    <xf numFmtId="49" fontId="5" fillId="0" borderId="1" xfId="1" applyNumberFormat="1" applyFont="1" applyFill="1" applyBorder="1" applyAlignment="1">
      <alignment horizontal="right" vertical="center"/>
    </xf>
    <xf numFmtId="14" fontId="5" fillId="0" borderId="2" xfId="1" applyNumberFormat="1" applyFont="1" applyFill="1" applyBorder="1" applyAlignment="1">
      <alignment horizontal="right" vertical="center"/>
    </xf>
    <xf numFmtId="14" fontId="5" fillId="2" borderId="1" xfId="1" applyNumberFormat="1" applyFont="1" applyFill="1" applyBorder="1" applyAlignment="1">
      <alignment horizontal="right" vertical="center"/>
    </xf>
    <xf numFmtId="14" fontId="5" fillId="2" borderId="2" xfId="1" applyNumberFormat="1" applyFont="1" applyFill="1" applyBorder="1" applyAlignment="1">
      <alignment horizontal="right" vertical="center"/>
    </xf>
    <xf numFmtId="3" fontId="6" fillId="0" borderId="0" xfId="1" applyNumberFormat="1" applyFont="1" applyBorder="1" applyAlignment="1">
      <alignment horizontal="left" vertical="center"/>
    </xf>
    <xf numFmtId="0" fontId="0" fillId="0" borderId="0" xfId="0" applyAlignment="1">
      <alignment vertical="center"/>
    </xf>
    <xf numFmtId="0" fontId="5" fillId="0" borderId="1" xfId="57" applyFont="1" applyFill="1" applyBorder="1" applyAlignment="1">
      <alignment horizontal="left" vertical="center"/>
    </xf>
    <xf numFmtId="0" fontId="5" fillId="0" borderId="0" xfId="57" applyFont="1" applyFill="1" applyBorder="1" applyAlignment="1">
      <alignment horizontal="left" vertical="center"/>
    </xf>
    <xf numFmtId="9" fontId="5" fillId="2" borderId="1" xfId="57" applyNumberFormat="1" applyFont="1" applyFill="1" applyBorder="1" applyAlignment="1">
      <alignment horizontal="right" vertical="center"/>
    </xf>
    <xf numFmtId="0" fontId="5" fillId="2" borderId="0" xfId="57" applyFont="1" applyFill="1" applyBorder="1" applyAlignment="1">
      <alignment horizontal="right" vertical="center"/>
    </xf>
    <xf numFmtId="3" fontId="5" fillId="2" borderId="1" xfId="57" applyNumberFormat="1" applyFont="1" applyFill="1" applyBorder="1" applyAlignment="1">
      <alignment horizontal="right" vertical="center"/>
    </xf>
    <xf numFmtId="3" fontId="5" fillId="2" borderId="0" xfId="57" applyNumberFormat="1" applyFont="1" applyFill="1" applyBorder="1" applyAlignment="1">
      <alignment horizontal="righ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horizontal="left" vertical="center"/>
    </xf>
    <xf numFmtId="9" fontId="5" fillId="2" borderId="1" xfId="57" quotePrefix="1" applyNumberFormat="1" applyFont="1" applyFill="1" applyBorder="1" applyAlignment="1">
      <alignment horizontal="right" vertical="center"/>
    </xf>
    <xf numFmtId="9" fontId="5" fillId="2" borderId="0" xfId="57" applyNumberFormat="1" applyFont="1" applyFill="1" applyBorder="1" applyAlignment="1">
      <alignment horizontal="right" vertical="center"/>
    </xf>
    <xf numFmtId="9" fontId="6" fillId="0" borderId="1" xfId="57" quotePrefix="1" applyNumberFormat="1" applyFont="1" applyFill="1" applyBorder="1" applyAlignment="1">
      <alignment horizontal="right" vertical="center"/>
    </xf>
    <xf numFmtId="9" fontId="6" fillId="0" borderId="0" xfId="57" applyNumberFormat="1" applyFont="1" applyFill="1" applyBorder="1" applyAlignment="1">
      <alignment horizontal="right" vertical="center"/>
    </xf>
    <xf numFmtId="9" fontId="6" fillId="0" borderId="1" xfId="57" applyNumberFormat="1" applyFont="1" applyFill="1" applyBorder="1" applyAlignment="1">
      <alignment horizontal="right" vertical="center"/>
    </xf>
    <xf numFmtId="0" fontId="6" fillId="0" borderId="0" xfId="57" applyFont="1" applyFill="1" applyBorder="1" applyAlignment="1">
      <alignment horizontal="right" vertical="center"/>
    </xf>
    <xf numFmtId="3" fontId="6" fillId="0" borderId="1" xfId="57" applyNumberFormat="1" applyFont="1" applyFill="1" applyBorder="1" applyAlignment="1">
      <alignment horizontal="right" vertical="center"/>
    </xf>
    <xf numFmtId="3" fontId="6" fillId="0" borderId="0" xfId="57" applyNumberFormat="1" applyFont="1" applyFill="1" applyBorder="1" applyAlignment="1">
      <alignment horizontal="right" vertical="center"/>
    </xf>
    <xf numFmtId="3" fontId="6" fillId="0" borderId="0" xfId="1" applyNumberFormat="1" applyFont="1" applyBorder="1" applyAlignment="1">
      <alignment horizontal="left" vertical="center" wrapText="1"/>
    </xf>
    <xf numFmtId="0" fontId="6" fillId="0" borderId="1" xfId="57" applyFont="1" applyFill="1" applyBorder="1" applyAlignment="1">
      <alignment horizontal="right" vertical="center"/>
    </xf>
    <xf numFmtId="0" fontId="6" fillId="0" borderId="0" xfId="57" applyFont="1" applyFill="1" applyBorder="1" applyAlignment="1">
      <alignment vertical="center"/>
    </xf>
    <xf numFmtId="0" fontId="20"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cellXfs>
  <cellStyles count="58">
    <cellStyle name="Dezimal 2" xfId="2"/>
    <cellStyle name="Dezimal 3" xfId="3"/>
    <cellStyle name="Dezimal 3 2" xfId="4"/>
    <cellStyle name="Dezimal 4" xfId="5"/>
    <cellStyle name="Prozent 2" xfId="6"/>
    <cellStyle name="SAPBEXaggData" xfId="7"/>
    <cellStyle name="SAPBEXaggDataEmph" xfId="8"/>
    <cellStyle name="SAPBEXaggItem" xfId="9"/>
    <cellStyle name="SAPBEXaggItemX" xfId="10"/>
    <cellStyle name="SAPBEXchaText" xfId="11"/>
    <cellStyle name="SAPBEXexcBad7" xfId="12"/>
    <cellStyle name="SAPBEXexcBad8" xfId="13"/>
    <cellStyle name="SAPBEXexcBad9" xfId="14"/>
    <cellStyle name="SAPBEXexcCritical4" xfId="15"/>
    <cellStyle name="SAPBEXexcCritical5" xfId="16"/>
    <cellStyle name="SAPBEXexcCritical6" xfId="17"/>
    <cellStyle name="SAPBEXexcGood1" xfId="18"/>
    <cellStyle name="SAPBEXexcGood2" xfId="19"/>
    <cellStyle name="SAPBEXexcGood3" xfId="20"/>
    <cellStyle name="SAPBEXfilterDrill" xfId="21"/>
    <cellStyle name="SAPBEXfilterItem" xfId="22"/>
    <cellStyle name="SAPBEXfilterText" xfId="23"/>
    <cellStyle name="SAPBEXformats" xfId="24"/>
    <cellStyle name="SAPBEXheaderItem" xfId="25"/>
    <cellStyle name="SAPBEXheaderText" xfId="26"/>
    <cellStyle name="SAPBEXHLevel0" xfId="27"/>
    <cellStyle name="SAPBEXHLevel0X" xfId="28"/>
    <cellStyle name="SAPBEXHLevel1" xfId="29"/>
    <cellStyle name="SAPBEXHLevel1X" xfId="30"/>
    <cellStyle name="SAPBEXHLevel2" xfId="31"/>
    <cellStyle name="SAPBEXHLevel2X" xfId="32"/>
    <cellStyle name="SAPBEXHLevel3" xfId="33"/>
    <cellStyle name="SAPBEXHLevel3X" xfId="34"/>
    <cellStyle name="SAPBEXresData" xfId="35"/>
    <cellStyle name="SAPBEXresDataEmph" xfId="36"/>
    <cellStyle name="SAPBEXresItem" xfId="37"/>
    <cellStyle name="SAPBEXresItemX" xfId="38"/>
    <cellStyle name="SAPBEXstdData" xfId="39"/>
    <cellStyle name="SAPBEXstdDataEmph" xfId="40"/>
    <cellStyle name="SAPBEXstdItem" xfId="41"/>
    <cellStyle name="SAPBEXstdItemX" xfId="42"/>
    <cellStyle name="SAPBEXtitle" xfId="43"/>
    <cellStyle name="SAPBEXundefined" xfId="44"/>
    <cellStyle name="Standard" xfId="0" builtinId="0"/>
    <cellStyle name="Standard 10" xfId="45"/>
    <cellStyle name="Standard 11" xfId="46"/>
    <cellStyle name="Standard 2" xfId="47"/>
    <cellStyle name="Standard 2 2" xfId="48"/>
    <cellStyle name="Standard 2 3" xfId="49"/>
    <cellStyle name="Standard 3" xfId="50"/>
    <cellStyle name="Standard 3 2" xfId="51"/>
    <cellStyle name="Standard 4" xfId="52"/>
    <cellStyle name="Standard 5" xfId="1"/>
    <cellStyle name="Standard 6" xfId="53"/>
    <cellStyle name="Standard 7" xfId="54"/>
    <cellStyle name="Standard 8" xfId="55"/>
    <cellStyle name="Standard 9" xfId="56"/>
    <cellStyle name="Standard_Auszug_aus_KantonalerGliederung_Anlagespiegel 2" xfId="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533172</xdr:colOff>
      <xdr:row>3</xdr:row>
      <xdr:rowOff>87299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761897" cy="573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_Entwurf/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4"/>
  <sheetViews>
    <sheetView showGridLines="0" tabSelected="1" zoomScaleNormal="100" workbookViewId="0"/>
  </sheetViews>
  <sheetFormatPr baseColWidth="10" defaultColWidth="11.42578125" defaultRowHeight="12" x14ac:dyDescent="0.25"/>
  <cols>
    <col min="1" max="1" width="6.85546875" style="8" customWidth="1"/>
    <col min="2" max="2" width="11.5703125" style="8" customWidth="1"/>
    <col min="3" max="3" width="61.140625" style="8" customWidth="1"/>
    <col min="4" max="4" width="15.7109375" style="15" customWidth="1"/>
    <col min="5" max="16384" width="11.42578125" style="8"/>
  </cols>
  <sheetData>
    <row r="1" spans="2:4" ht="12.75" customHeight="1" x14ac:dyDescent="0.25"/>
    <row r="2" spans="2:4" ht="12.75" customHeight="1" x14ac:dyDescent="0.25"/>
    <row r="3" spans="2:4" ht="12.75" customHeight="1" x14ac:dyDescent="0.25"/>
    <row r="4" spans="2:4" ht="12.75" customHeight="1" x14ac:dyDescent="0.25"/>
    <row r="5" spans="2:4" ht="12.75" customHeight="1" x14ac:dyDescent="0.25"/>
    <row r="6" spans="2:4" ht="22.5" x14ac:dyDescent="0.25">
      <c r="B6" s="114" t="s">
        <v>146</v>
      </c>
    </row>
    <row r="7" spans="2:4" ht="12.75" customHeight="1" x14ac:dyDescent="0.25">
      <c r="B7" s="1"/>
    </row>
    <row r="8" spans="2:4" ht="36" customHeight="1" x14ac:dyDescent="0.25">
      <c r="B8" s="146" t="s">
        <v>179</v>
      </c>
      <c r="C8" s="147"/>
      <c r="D8" s="147"/>
    </row>
    <row r="9" spans="2:4" ht="12.75" customHeight="1" x14ac:dyDescent="0.25">
      <c r="B9" s="1"/>
    </row>
    <row r="10" spans="2:4" s="4" customFormat="1" ht="12.75" customHeight="1" x14ac:dyDescent="0.25">
      <c r="B10" s="115" t="s">
        <v>103</v>
      </c>
      <c r="C10" s="2"/>
      <c r="D10" s="3"/>
    </row>
    <row r="11" spans="2:4" ht="12.75" customHeight="1" x14ac:dyDescent="0.25"/>
    <row r="12" spans="2:4" s="43" customFormat="1" ht="12.75" customHeight="1" x14ac:dyDescent="0.25">
      <c r="B12" s="38" t="s">
        <v>25</v>
      </c>
      <c r="C12" s="39"/>
      <c r="D12" s="40">
        <v>0</v>
      </c>
    </row>
    <row r="13" spans="2:4" s="43" customFormat="1" ht="12.75" customHeight="1" x14ac:dyDescent="0.25">
      <c r="B13" s="44" t="s">
        <v>26</v>
      </c>
      <c r="C13" s="45"/>
      <c r="D13" s="46">
        <v>0</v>
      </c>
    </row>
    <row r="14" spans="2:4" s="43" customFormat="1" ht="12.75" customHeight="1" x14ac:dyDescent="0.25">
      <c r="B14" s="49" t="s">
        <v>27</v>
      </c>
      <c r="C14" s="50"/>
      <c r="D14" s="51">
        <v>0</v>
      </c>
    </row>
    <row r="15" spans="2:4" s="43" customFormat="1" ht="12.75" customHeight="1" x14ac:dyDescent="0.25">
      <c r="B15" s="44"/>
      <c r="C15" s="45"/>
      <c r="D15" s="78"/>
    </row>
    <row r="16" spans="2:4" ht="12.75" customHeight="1" x14ac:dyDescent="0.25"/>
    <row r="17" spans="2:4" s="4" customFormat="1" ht="12.75" customHeight="1" x14ac:dyDescent="0.25">
      <c r="B17" s="115" t="s">
        <v>0</v>
      </c>
      <c r="C17" s="2"/>
      <c r="D17" s="3"/>
    </row>
    <row r="18" spans="2:4" s="4" customFormat="1" ht="12.75" customHeight="1" x14ac:dyDescent="0.25">
      <c r="B18" s="5"/>
      <c r="C18" s="5"/>
      <c r="D18" s="3"/>
    </row>
    <row r="19" spans="2:4" s="6" customFormat="1" ht="12.75" customHeight="1" x14ac:dyDescent="0.25">
      <c r="B19" s="148" t="s">
        <v>1</v>
      </c>
      <c r="C19" s="148"/>
      <c r="D19" s="116" t="s">
        <v>2</v>
      </c>
    </row>
    <row r="20" spans="2:4" s="6" customFormat="1" ht="12.75" customHeight="1" x14ac:dyDescent="0.25">
      <c r="B20" s="149"/>
      <c r="C20" s="149"/>
      <c r="D20" s="69">
        <v>2019</v>
      </c>
    </row>
    <row r="21" spans="2:4" s="4" customFormat="1" ht="12.75" customHeight="1" x14ac:dyDescent="0.25">
      <c r="B21" s="7"/>
      <c r="C21" s="7"/>
      <c r="D21" s="117"/>
    </row>
    <row r="22" spans="2:4" ht="12.75" customHeight="1" x14ac:dyDescent="0.25">
      <c r="B22" s="76">
        <v>30</v>
      </c>
      <c r="C22" s="83" t="s">
        <v>3</v>
      </c>
      <c r="D22" s="84">
        <v>0</v>
      </c>
    </row>
    <row r="23" spans="2:4" ht="12.75" customHeight="1" x14ac:dyDescent="0.25">
      <c r="B23" s="76">
        <v>31</v>
      </c>
      <c r="C23" s="83" t="s">
        <v>4</v>
      </c>
      <c r="D23" s="84">
        <v>0</v>
      </c>
    </row>
    <row r="24" spans="2:4" ht="12.75" customHeight="1" x14ac:dyDescent="0.25">
      <c r="B24" s="76">
        <v>3180</v>
      </c>
      <c r="C24" s="83" t="s">
        <v>62</v>
      </c>
      <c r="D24" s="84">
        <v>0</v>
      </c>
    </row>
    <row r="25" spans="2:4" ht="12.75" customHeight="1" x14ac:dyDescent="0.25">
      <c r="B25" s="76">
        <v>33</v>
      </c>
      <c r="C25" s="83" t="s">
        <v>5</v>
      </c>
      <c r="D25" s="84">
        <v>0</v>
      </c>
    </row>
    <row r="26" spans="2:4" ht="12.75" customHeight="1" x14ac:dyDescent="0.25">
      <c r="B26" s="76">
        <v>35</v>
      </c>
      <c r="C26" s="144" t="s">
        <v>192</v>
      </c>
      <c r="D26" s="84">
        <v>0</v>
      </c>
    </row>
    <row r="27" spans="2:4" ht="12.75" customHeight="1" x14ac:dyDescent="0.25">
      <c r="B27" s="76">
        <v>36</v>
      </c>
      <c r="C27" s="83" t="s">
        <v>6</v>
      </c>
      <c r="D27" s="84">
        <v>0</v>
      </c>
    </row>
    <row r="28" spans="2:4" ht="12.75" customHeight="1" x14ac:dyDescent="0.25">
      <c r="B28" s="76">
        <v>364</v>
      </c>
      <c r="C28" s="83" t="s">
        <v>54</v>
      </c>
      <c r="D28" s="84">
        <v>0</v>
      </c>
    </row>
    <row r="29" spans="2:4" ht="12.75" customHeight="1" x14ac:dyDescent="0.25">
      <c r="B29" s="76">
        <v>365</v>
      </c>
      <c r="C29" s="83" t="s">
        <v>55</v>
      </c>
      <c r="D29" s="84">
        <v>0</v>
      </c>
    </row>
    <row r="30" spans="2:4" ht="12.75" customHeight="1" x14ac:dyDescent="0.25">
      <c r="B30" s="76">
        <v>366</v>
      </c>
      <c r="C30" s="83" t="s">
        <v>56</v>
      </c>
      <c r="D30" s="84">
        <v>0</v>
      </c>
    </row>
    <row r="31" spans="2:4" ht="12.75" customHeight="1" x14ac:dyDescent="0.25">
      <c r="B31" s="76">
        <v>37</v>
      </c>
      <c r="C31" s="83" t="s">
        <v>7</v>
      </c>
      <c r="D31" s="84">
        <v>0</v>
      </c>
    </row>
    <row r="32" spans="2:4" s="10" customFormat="1" ht="12.75" customHeight="1" x14ac:dyDescent="0.25">
      <c r="B32" s="85"/>
      <c r="C32" s="85" t="s">
        <v>8</v>
      </c>
      <c r="D32" s="118">
        <f>SUM(D22+D23+D25+D26+D27+D31)</f>
        <v>0</v>
      </c>
    </row>
    <row r="33" spans="2:4" ht="12.75" customHeight="1" x14ac:dyDescent="0.25">
      <c r="B33" s="76"/>
      <c r="C33" s="76"/>
      <c r="D33" s="119"/>
    </row>
    <row r="34" spans="2:4" ht="12.75" customHeight="1" x14ac:dyDescent="0.25">
      <c r="B34" s="76">
        <v>40</v>
      </c>
      <c r="C34" s="83" t="s">
        <v>9</v>
      </c>
      <c r="D34" s="84">
        <v>0</v>
      </c>
    </row>
    <row r="35" spans="2:4" ht="12.75" customHeight="1" x14ac:dyDescent="0.25">
      <c r="B35" s="76">
        <v>400</v>
      </c>
      <c r="C35" s="83" t="s">
        <v>66</v>
      </c>
      <c r="D35" s="84">
        <v>0</v>
      </c>
    </row>
    <row r="36" spans="2:4" ht="12.75" customHeight="1" x14ac:dyDescent="0.25">
      <c r="B36" s="76">
        <v>401</v>
      </c>
      <c r="C36" s="83" t="s">
        <v>67</v>
      </c>
      <c r="D36" s="84">
        <v>0</v>
      </c>
    </row>
    <row r="37" spans="2:4" ht="12.75" customHeight="1" x14ac:dyDescent="0.25">
      <c r="B37" s="76">
        <v>41</v>
      </c>
      <c r="C37" s="83" t="s">
        <v>10</v>
      </c>
      <c r="D37" s="84">
        <v>0</v>
      </c>
    </row>
    <row r="38" spans="2:4" ht="12.75" customHeight="1" x14ac:dyDescent="0.25">
      <c r="B38" s="76">
        <v>42</v>
      </c>
      <c r="C38" s="83" t="s">
        <v>11</v>
      </c>
      <c r="D38" s="84">
        <v>0</v>
      </c>
    </row>
    <row r="39" spans="2:4" ht="12.75" customHeight="1" x14ac:dyDescent="0.25">
      <c r="B39" s="76">
        <v>43</v>
      </c>
      <c r="C39" s="144" t="s">
        <v>193</v>
      </c>
      <c r="D39" s="84">
        <v>0</v>
      </c>
    </row>
    <row r="40" spans="2:4" ht="12.75" customHeight="1" x14ac:dyDescent="0.25">
      <c r="B40" s="76">
        <v>45</v>
      </c>
      <c r="C40" s="144" t="s">
        <v>194</v>
      </c>
      <c r="D40" s="84">
        <v>0</v>
      </c>
    </row>
    <row r="41" spans="2:4" ht="12.75" customHeight="1" x14ac:dyDescent="0.25">
      <c r="B41" s="76">
        <v>46</v>
      </c>
      <c r="C41" s="83" t="s">
        <v>12</v>
      </c>
      <c r="D41" s="84">
        <v>0</v>
      </c>
    </row>
    <row r="42" spans="2:4" ht="12.75" customHeight="1" x14ac:dyDescent="0.25">
      <c r="B42" s="76">
        <v>47</v>
      </c>
      <c r="C42" s="83" t="s">
        <v>7</v>
      </c>
      <c r="D42" s="84">
        <v>0</v>
      </c>
    </row>
    <row r="43" spans="2:4" s="10" customFormat="1" ht="12.75" customHeight="1" x14ac:dyDescent="0.25">
      <c r="B43" s="85"/>
      <c r="C43" s="85" t="s">
        <v>13</v>
      </c>
      <c r="D43" s="118">
        <f>SUM(D34+D37+D38+D39+D40+D41+D42)</f>
        <v>0</v>
      </c>
    </row>
    <row r="44" spans="2:4" ht="12.75" customHeight="1" x14ac:dyDescent="0.25">
      <c r="B44" s="76"/>
      <c r="C44" s="86" t="s">
        <v>14</v>
      </c>
      <c r="D44" s="120">
        <f>D43-D32</f>
        <v>0</v>
      </c>
    </row>
    <row r="45" spans="2:4" ht="12.75" customHeight="1" x14ac:dyDescent="0.25">
      <c r="B45" s="12"/>
      <c r="C45" s="12"/>
      <c r="D45" s="121"/>
    </row>
    <row r="46" spans="2:4" ht="12.75" customHeight="1" x14ac:dyDescent="0.25">
      <c r="B46" s="76">
        <v>34</v>
      </c>
      <c r="C46" s="83" t="s">
        <v>15</v>
      </c>
      <c r="D46" s="84">
        <v>0</v>
      </c>
    </row>
    <row r="47" spans="2:4" ht="12.75" customHeight="1" x14ac:dyDescent="0.25">
      <c r="B47" s="76">
        <v>340</v>
      </c>
      <c r="C47" s="83" t="s">
        <v>57</v>
      </c>
      <c r="D47" s="84">
        <v>0</v>
      </c>
    </row>
    <row r="48" spans="2:4" ht="12.75" customHeight="1" x14ac:dyDescent="0.25">
      <c r="B48" s="76">
        <v>344</v>
      </c>
      <c r="C48" s="83" t="s">
        <v>65</v>
      </c>
      <c r="D48" s="84">
        <v>0</v>
      </c>
    </row>
    <row r="49" spans="2:4" ht="12.75" customHeight="1" x14ac:dyDescent="0.25">
      <c r="B49" s="76">
        <v>44</v>
      </c>
      <c r="C49" s="83" t="s">
        <v>16</v>
      </c>
      <c r="D49" s="84">
        <v>0</v>
      </c>
    </row>
    <row r="50" spans="2:4" ht="12.75" customHeight="1" x14ac:dyDescent="0.25">
      <c r="B50" s="76">
        <v>440</v>
      </c>
      <c r="C50" s="83" t="s">
        <v>58</v>
      </c>
      <c r="D50" s="84">
        <v>0</v>
      </c>
    </row>
    <row r="51" spans="2:4" ht="12.75" customHeight="1" x14ac:dyDescent="0.25">
      <c r="B51" s="76">
        <v>442</v>
      </c>
      <c r="C51" s="83" t="s">
        <v>63</v>
      </c>
      <c r="D51" s="84">
        <v>0</v>
      </c>
    </row>
    <row r="52" spans="2:4" ht="12.75" customHeight="1" x14ac:dyDescent="0.25">
      <c r="B52" s="76">
        <v>443</v>
      </c>
      <c r="C52" s="83" t="s">
        <v>64</v>
      </c>
      <c r="D52" s="84">
        <v>0</v>
      </c>
    </row>
    <row r="53" spans="2:4" ht="12.75" customHeight="1" x14ac:dyDescent="0.25">
      <c r="B53" s="76">
        <v>4490</v>
      </c>
      <c r="C53" s="83" t="s">
        <v>59</v>
      </c>
      <c r="D53" s="84">
        <v>0</v>
      </c>
    </row>
    <row r="54" spans="2:4" ht="12.75" customHeight="1" x14ac:dyDescent="0.25">
      <c r="B54" s="7"/>
      <c r="C54" s="11" t="s">
        <v>17</v>
      </c>
      <c r="D54" s="122">
        <f>D49-D46</f>
        <v>0</v>
      </c>
    </row>
    <row r="55" spans="2:4" ht="12.75" customHeight="1" x14ac:dyDescent="0.25">
      <c r="B55" s="7"/>
      <c r="C55" s="7"/>
      <c r="D55" s="117"/>
    </row>
    <row r="56" spans="2:4" s="14" customFormat="1" ht="12.75" customHeight="1" x14ac:dyDescent="0.25">
      <c r="B56" s="12"/>
      <c r="C56" s="13" t="s">
        <v>18</v>
      </c>
      <c r="D56" s="123">
        <f>D44+D54</f>
        <v>0</v>
      </c>
    </row>
    <row r="57" spans="2:4" s="15" customFormat="1" ht="12.75" customHeight="1" x14ac:dyDescent="0.25">
      <c r="B57" s="7"/>
      <c r="C57" s="7"/>
      <c r="D57" s="117"/>
    </row>
    <row r="58" spans="2:4" ht="12.75" customHeight="1" x14ac:dyDescent="0.25">
      <c r="B58" s="7">
        <v>38</v>
      </c>
      <c r="C58" s="8" t="s">
        <v>19</v>
      </c>
      <c r="D58" s="9">
        <v>0</v>
      </c>
    </row>
    <row r="59" spans="2:4" ht="12.75" customHeight="1" x14ac:dyDescent="0.25">
      <c r="B59" s="7">
        <v>389</v>
      </c>
      <c r="C59" s="8" t="s">
        <v>60</v>
      </c>
      <c r="D59" s="9">
        <v>0</v>
      </c>
    </row>
    <row r="60" spans="2:4" ht="12.75" customHeight="1" x14ac:dyDescent="0.25">
      <c r="B60" s="7">
        <v>48</v>
      </c>
      <c r="C60" s="8" t="s">
        <v>20</v>
      </c>
      <c r="D60" s="9">
        <v>0</v>
      </c>
    </row>
    <row r="61" spans="2:4" ht="12.75" customHeight="1" x14ac:dyDescent="0.25">
      <c r="B61" s="7">
        <v>489</v>
      </c>
      <c r="C61" s="8" t="s">
        <v>61</v>
      </c>
      <c r="D61" s="9">
        <v>0</v>
      </c>
    </row>
    <row r="62" spans="2:4" ht="12.75" customHeight="1" x14ac:dyDescent="0.25">
      <c r="B62" s="7"/>
      <c r="C62" s="7"/>
      <c r="D62" s="117"/>
    </row>
    <row r="63" spans="2:4" s="14" customFormat="1" ht="12.75" customHeight="1" x14ac:dyDescent="0.25">
      <c r="B63" s="12"/>
      <c r="C63" s="13" t="s">
        <v>21</v>
      </c>
      <c r="D63" s="123">
        <f>D60-D58</f>
        <v>0</v>
      </c>
    </row>
    <row r="64" spans="2:4" ht="12.75" customHeight="1" x14ac:dyDescent="0.25">
      <c r="B64" s="7"/>
      <c r="C64" s="7"/>
      <c r="D64" s="117"/>
    </row>
    <row r="65" spans="2:4" s="14" customFormat="1" ht="24" x14ac:dyDescent="0.25">
      <c r="B65" s="76" t="s">
        <v>83</v>
      </c>
      <c r="C65" s="87" t="s">
        <v>147</v>
      </c>
      <c r="D65" s="123">
        <f>D56+D63</f>
        <v>0</v>
      </c>
    </row>
    <row r="66" spans="2:4" ht="12.75" customHeight="1" x14ac:dyDescent="0.25">
      <c r="B66" s="7"/>
      <c r="C66" s="7"/>
      <c r="D66" s="17"/>
    </row>
    <row r="67" spans="2:4" ht="12.75" customHeight="1" x14ac:dyDescent="0.25">
      <c r="B67" s="7"/>
      <c r="C67" s="7"/>
    </row>
    <row r="68" spans="2:4" s="14" customFormat="1" ht="12.75" customHeight="1" x14ac:dyDescent="0.25">
      <c r="B68" s="76"/>
      <c r="C68" s="13" t="s">
        <v>139</v>
      </c>
      <c r="D68" s="123">
        <f>D22+D23-D24+D46-D48+D27-D28-D29-D30</f>
        <v>0</v>
      </c>
    </row>
    <row r="69" spans="2:4" ht="12.75" customHeight="1" x14ac:dyDescent="0.25">
      <c r="B69" s="7"/>
      <c r="C69" s="7"/>
      <c r="D69" s="124"/>
    </row>
    <row r="70" spans="2:4" s="14" customFormat="1" ht="12.75" customHeight="1" x14ac:dyDescent="0.25">
      <c r="B70" s="76"/>
      <c r="C70" s="13" t="s">
        <v>136</v>
      </c>
      <c r="D70" s="123">
        <f>D68+D92+D93+D94+D95+D96+D97</f>
        <v>0</v>
      </c>
    </row>
    <row r="71" spans="2:4" ht="12.75" customHeight="1" x14ac:dyDescent="0.25">
      <c r="B71" s="7"/>
      <c r="C71" s="7"/>
      <c r="D71" s="124"/>
    </row>
    <row r="72" spans="2:4" s="14" customFormat="1" ht="12.75" customHeight="1" x14ac:dyDescent="0.25">
      <c r="B72" s="76"/>
      <c r="C72" s="13" t="s">
        <v>132</v>
      </c>
      <c r="D72" s="123">
        <f>D34+D37+D38+D39+D49+D40+D41</f>
        <v>0</v>
      </c>
    </row>
    <row r="73" spans="2:4" ht="12.75" customHeight="1" x14ac:dyDescent="0.25">
      <c r="B73" s="7"/>
      <c r="C73" s="7"/>
      <c r="D73" s="124"/>
    </row>
    <row r="74" spans="2:4" s="14" customFormat="1" ht="12.75" customHeight="1" x14ac:dyDescent="0.25">
      <c r="B74" s="76"/>
      <c r="C74" s="13" t="s">
        <v>134</v>
      </c>
      <c r="D74" s="123">
        <f>D65+D25+D26-D40+D28+D29+D30+D59-D61-D53</f>
        <v>0</v>
      </c>
    </row>
    <row r="75" spans="2:4" ht="12.75" customHeight="1" x14ac:dyDescent="0.25">
      <c r="B75" s="7"/>
      <c r="C75" s="7"/>
      <c r="D75" s="124"/>
    </row>
    <row r="76" spans="2:4" s="14" customFormat="1" ht="12.75" customHeight="1" x14ac:dyDescent="0.25">
      <c r="B76" s="76"/>
      <c r="C76" s="13" t="s">
        <v>135</v>
      </c>
      <c r="D76" s="123">
        <f>D47-D50+D25+D28+D29+D30</f>
        <v>0</v>
      </c>
    </row>
    <row r="77" spans="2:4" ht="12.75" customHeight="1" x14ac:dyDescent="0.25">
      <c r="B77" s="7"/>
      <c r="C77" s="7"/>
      <c r="D77" s="124"/>
    </row>
    <row r="78" spans="2:4" s="14" customFormat="1" ht="12.75" customHeight="1" x14ac:dyDescent="0.25">
      <c r="B78" s="76"/>
      <c r="C78" s="13" t="s">
        <v>137</v>
      </c>
      <c r="D78" s="123">
        <f>D47-D50</f>
        <v>0</v>
      </c>
    </row>
    <row r="79" spans="2:4" ht="12.75" customHeight="1" x14ac:dyDescent="0.25">
      <c r="B79" s="7"/>
      <c r="C79" s="7"/>
      <c r="D79" s="124"/>
    </row>
    <row r="80" spans="2:4" s="14" customFormat="1" ht="12.75" customHeight="1" x14ac:dyDescent="0.25">
      <c r="B80" s="76"/>
      <c r="C80" s="13" t="s">
        <v>156</v>
      </c>
      <c r="D80" s="123">
        <f>D50+D51+D52</f>
        <v>0</v>
      </c>
    </row>
    <row r="81" spans="2:4" ht="12.75" customHeight="1" x14ac:dyDescent="0.25">
      <c r="B81" s="7"/>
      <c r="C81" s="7"/>
      <c r="D81" s="124"/>
    </row>
    <row r="82" spans="2:4" s="14" customFormat="1" ht="12.75" customHeight="1" x14ac:dyDescent="0.25">
      <c r="B82" s="76"/>
      <c r="C82" s="13" t="s">
        <v>154</v>
      </c>
      <c r="D82" s="123">
        <f>D35+D36</f>
        <v>0</v>
      </c>
    </row>
    <row r="83" spans="2:4" ht="12.75" customHeight="1" x14ac:dyDescent="0.25">
      <c r="D83" s="124"/>
    </row>
    <row r="84" spans="2:4" ht="12.75" customHeight="1" x14ac:dyDescent="0.25"/>
    <row r="85" spans="2:4" ht="12.75" customHeight="1" x14ac:dyDescent="0.25"/>
    <row r="86" spans="2:4" ht="12.75" customHeight="1" x14ac:dyDescent="0.25"/>
    <row r="87" spans="2:4" s="4" customFormat="1" ht="12.75" customHeight="1" x14ac:dyDescent="0.25">
      <c r="B87" s="115" t="s">
        <v>68</v>
      </c>
      <c r="C87" s="2"/>
      <c r="D87" s="3"/>
    </row>
    <row r="88" spans="2:4" s="4" customFormat="1" ht="12.75" customHeight="1" x14ac:dyDescent="0.25">
      <c r="B88" s="5"/>
      <c r="C88" s="5"/>
      <c r="D88" s="3"/>
    </row>
    <row r="89" spans="2:4" s="6" customFormat="1" ht="12.75" customHeight="1" x14ac:dyDescent="0.25">
      <c r="B89" s="148" t="s">
        <v>69</v>
      </c>
      <c r="C89" s="148"/>
      <c r="D89" s="116" t="s">
        <v>2</v>
      </c>
    </row>
    <row r="90" spans="2:4" s="6" customFormat="1" ht="12.75" customHeight="1" x14ac:dyDescent="0.25">
      <c r="B90" s="149"/>
      <c r="C90" s="149"/>
      <c r="D90" s="125">
        <f>D20</f>
        <v>2019</v>
      </c>
    </row>
    <row r="91" spans="2:4" s="4" customFormat="1" ht="12.75" customHeight="1" x14ac:dyDescent="0.25">
      <c r="B91" s="7"/>
      <c r="C91" s="7"/>
      <c r="D91" s="117"/>
    </row>
    <row r="92" spans="2:4" s="71" customFormat="1" ht="12.75" customHeight="1" x14ac:dyDescent="0.25">
      <c r="B92" s="70">
        <v>50</v>
      </c>
      <c r="C92" s="71" t="s">
        <v>70</v>
      </c>
      <c r="D92" s="72">
        <v>0</v>
      </c>
    </row>
    <row r="93" spans="2:4" s="71" customFormat="1" ht="12.75" customHeight="1" x14ac:dyDescent="0.25">
      <c r="B93" s="70">
        <v>51</v>
      </c>
      <c r="C93" s="128" t="s">
        <v>195</v>
      </c>
      <c r="D93" s="72">
        <v>0</v>
      </c>
    </row>
    <row r="94" spans="2:4" s="71" customFormat="1" ht="12.75" customHeight="1" x14ac:dyDescent="0.25">
      <c r="B94" s="70">
        <v>52</v>
      </c>
      <c r="C94" s="71" t="s">
        <v>71</v>
      </c>
      <c r="D94" s="72">
        <v>0</v>
      </c>
    </row>
    <row r="95" spans="2:4" s="71" customFormat="1" ht="12.75" customHeight="1" x14ac:dyDescent="0.25">
      <c r="B95" s="70">
        <v>54</v>
      </c>
      <c r="C95" s="71" t="s">
        <v>72</v>
      </c>
      <c r="D95" s="72">
        <v>0</v>
      </c>
    </row>
    <row r="96" spans="2:4" s="71" customFormat="1" ht="12.75" customHeight="1" x14ac:dyDescent="0.25">
      <c r="B96" s="70">
        <v>55</v>
      </c>
      <c r="C96" s="71" t="s">
        <v>73</v>
      </c>
      <c r="D96" s="72">
        <v>0</v>
      </c>
    </row>
    <row r="97" spans="2:4" s="71" customFormat="1" ht="12.75" customHeight="1" x14ac:dyDescent="0.25">
      <c r="B97" s="70">
        <v>56</v>
      </c>
      <c r="C97" s="71" t="s">
        <v>74</v>
      </c>
      <c r="D97" s="72">
        <v>0</v>
      </c>
    </row>
    <row r="98" spans="2:4" s="71" customFormat="1" ht="12.75" customHeight="1" x14ac:dyDescent="0.25">
      <c r="B98" s="70">
        <v>57</v>
      </c>
      <c r="C98" s="71" t="s">
        <v>75</v>
      </c>
      <c r="D98" s="72">
        <v>0</v>
      </c>
    </row>
    <row r="99" spans="2:4" s="71" customFormat="1" ht="12.75" customHeight="1" x14ac:dyDescent="0.25">
      <c r="B99" s="70"/>
      <c r="D99" s="82"/>
    </row>
    <row r="100" spans="2:4" s="75" customFormat="1" ht="12.75" customHeight="1" x14ac:dyDescent="0.25">
      <c r="B100" s="73"/>
      <c r="C100" s="74" t="s">
        <v>76</v>
      </c>
      <c r="D100" s="126">
        <f>SUM(D92:D98)</f>
        <v>0</v>
      </c>
    </row>
    <row r="101" spans="2:4" s="71" customFormat="1" ht="12.75" customHeight="1" x14ac:dyDescent="0.25">
      <c r="B101" s="70"/>
      <c r="C101" s="70"/>
      <c r="D101" s="82"/>
    </row>
    <row r="102" spans="2:4" s="71" customFormat="1" ht="12.75" customHeight="1" x14ac:dyDescent="0.25">
      <c r="B102" s="70">
        <v>60</v>
      </c>
      <c r="C102" s="71" t="s">
        <v>77</v>
      </c>
      <c r="D102" s="72">
        <v>0</v>
      </c>
    </row>
    <row r="103" spans="2:4" s="71" customFormat="1" ht="12.75" customHeight="1" x14ac:dyDescent="0.25">
      <c r="B103" s="70">
        <v>61</v>
      </c>
      <c r="C103" s="71" t="s">
        <v>197</v>
      </c>
      <c r="D103" s="72">
        <v>0</v>
      </c>
    </row>
    <row r="104" spans="2:4" s="71" customFormat="1" ht="12.75" customHeight="1" x14ac:dyDescent="0.25">
      <c r="B104" s="70">
        <v>62</v>
      </c>
      <c r="C104" s="71" t="s">
        <v>78</v>
      </c>
      <c r="D104" s="72">
        <v>0</v>
      </c>
    </row>
    <row r="105" spans="2:4" s="71" customFormat="1" ht="12.75" customHeight="1" x14ac:dyDescent="0.25">
      <c r="B105" s="70">
        <v>63</v>
      </c>
      <c r="C105" s="71" t="s">
        <v>79</v>
      </c>
      <c r="D105" s="72">
        <v>0</v>
      </c>
    </row>
    <row r="106" spans="2:4" s="71" customFormat="1" ht="12.75" customHeight="1" x14ac:dyDescent="0.25">
      <c r="B106" s="70">
        <v>64</v>
      </c>
      <c r="C106" s="71" t="s">
        <v>80</v>
      </c>
      <c r="D106" s="72">
        <v>0</v>
      </c>
    </row>
    <row r="107" spans="2:4" s="71" customFormat="1" ht="12.75" customHeight="1" x14ac:dyDescent="0.25">
      <c r="B107" s="70">
        <v>65</v>
      </c>
      <c r="C107" s="71" t="s">
        <v>189</v>
      </c>
      <c r="D107" s="72">
        <v>0</v>
      </c>
    </row>
    <row r="108" spans="2:4" s="71" customFormat="1" ht="12.75" customHeight="1" x14ac:dyDescent="0.25">
      <c r="B108" s="70">
        <v>66</v>
      </c>
      <c r="C108" s="71" t="s">
        <v>81</v>
      </c>
      <c r="D108" s="72">
        <v>0</v>
      </c>
    </row>
    <row r="109" spans="2:4" s="71" customFormat="1" ht="12.75" customHeight="1" x14ac:dyDescent="0.25">
      <c r="B109" s="70">
        <v>67</v>
      </c>
      <c r="C109" s="71" t="s">
        <v>75</v>
      </c>
      <c r="D109" s="72">
        <v>0</v>
      </c>
    </row>
    <row r="110" spans="2:4" s="71" customFormat="1" ht="12.75" customHeight="1" x14ac:dyDescent="0.25">
      <c r="B110" s="70"/>
      <c r="D110" s="82"/>
    </row>
    <row r="111" spans="2:4" s="75" customFormat="1" ht="12.75" customHeight="1" x14ac:dyDescent="0.25">
      <c r="B111" s="73"/>
      <c r="C111" s="74" t="s">
        <v>82</v>
      </c>
      <c r="D111" s="126">
        <f>SUM(D102:D109)</f>
        <v>0</v>
      </c>
    </row>
    <row r="112" spans="2:4" ht="12.75" customHeight="1" x14ac:dyDescent="0.25">
      <c r="D112" s="124"/>
    </row>
    <row r="113" spans="2:4" s="75" customFormat="1" ht="24" x14ac:dyDescent="0.25">
      <c r="B113" s="73"/>
      <c r="C113" s="88" t="s">
        <v>148</v>
      </c>
      <c r="D113" s="126">
        <f>D111-D100</f>
        <v>0</v>
      </c>
    </row>
    <row r="114" spans="2:4" ht="12.75" customHeight="1" x14ac:dyDescent="0.25">
      <c r="B114" s="7"/>
      <c r="C114" s="7"/>
      <c r="D114" s="124"/>
    </row>
    <row r="115" spans="2:4" ht="12.75" customHeight="1" x14ac:dyDescent="0.25">
      <c r="B115" s="7"/>
      <c r="C115" s="7"/>
      <c r="D115" s="124"/>
    </row>
    <row r="116" spans="2:4" s="14" customFormat="1" ht="12.75" customHeight="1" x14ac:dyDescent="0.25">
      <c r="B116" s="76"/>
      <c r="C116" s="13" t="s">
        <v>138</v>
      </c>
      <c r="D116" s="123">
        <f>D92+D93+D94+D95+D96+D97</f>
        <v>0</v>
      </c>
    </row>
    <row r="117" spans="2:4" ht="12.75" customHeight="1" x14ac:dyDescent="0.25"/>
    <row r="118" spans="2:4" ht="12.75" customHeight="1" x14ac:dyDescent="0.25"/>
    <row r="119" spans="2:4" ht="12.75" customHeight="1" x14ac:dyDescent="0.25"/>
    <row r="120" spans="2:4" ht="12.75" customHeight="1" x14ac:dyDescent="0.25"/>
    <row r="121" spans="2:4" s="4" customFormat="1" ht="12.75" customHeight="1" x14ac:dyDescent="0.25">
      <c r="B121" s="115" t="s">
        <v>84</v>
      </c>
      <c r="C121" s="2"/>
      <c r="D121" s="3"/>
    </row>
    <row r="122" spans="2:4" s="4" customFormat="1" ht="12.75" customHeight="1" x14ac:dyDescent="0.25">
      <c r="B122" s="5"/>
      <c r="C122" s="5"/>
      <c r="D122" s="3"/>
    </row>
    <row r="123" spans="2:4" s="6" customFormat="1" ht="12.75" customHeight="1" x14ac:dyDescent="0.25">
      <c r="B123" s="148" t="s">
        <v>85</v>
      </c>
      <c r="C123" s="148"/>
      <c r="D123" s="152" t="s">
        <v>86</v>
      </c>
    </row>
    <row r="124" spans="2:4" s="6" customFormat="1" ht="12.75" customHeight="1" x14ac:dyDescent="0.25">
      <c r="B124" s="149"/>
      <c r="C124" s="149"/>
      <c r="D124" s="153"/>
    </row>
    <row r="125" spans="2:4" s="4" customFormat="1" ht="12.75" customHeight="1" x14ac:dyDescent="0.25">
      <c r="B125" s="7"/>
      <c r="C125" s="7"/>
      <c r="D125" s="117"/>
    </row>
    <row r="126" spans="2:4" s="4" customFormat="1" ht="12.75" customHeight="1" x14ac:dyDescent="0.25">
      <c r="B126" s="7">
        <v>10</v>
      </c>
      <c r="C126" s="7" t="s">
        <v>98</v>
      </c>
      <c r="D126" s="9">
        <v>0</v>
      </c>
    </row>
    <row r="127" spans="2:4" s="4" customFormat="1" ht="12.75" customHeight="1" x14ac:dyDescent="0.25">
      <c r="B127" s="7">
        <v>14</v>
      </c>
      <c r="C127" s="7" t="s">
        <v>99</v>
      </c>
      <c r="D127" s="9">
        <v>0</v>
      </c>
    </row>
    <row r="128" spans="2:4" s="71" customFormat="1" ht="12.75" customHeight="1" x14ac:dyDescent="0.25">
      <c r="B128" s="70"/>
      <c r="D128" s="82"/>
    </row>
    <row r="129" spans="2:4" s="75" customFormat="1" ht="12.75" customHeight="1" x14ac:dyDescent="0.25">
      <c r="B129" s="73"/>
      <c r="C129" s="74" t="s">
        <v>87</v>
      </c>
      <c r="D129" s="126">
        <f>D126+D127</f>
        <v>0</v>
      </c>
    </row>
    <row r="130" spans="2:4" s="4" customFormat="1" ht="12.75" customHeight="1" x14ac:dyDescent="0.25">
      <c r="B130" s="5"/>
      <c r="C130" s="5"/>
      <c r="D130" s="3"/>
    </row>
    <row r="131" spans="2:4" s="6" customFormat="1" ht="12.75" customHeight="1" x14ac:dyDescent="0.25">
      <c r="B131" s="148" t="s">
        <v>88</v>
      </c>
      <c r="C131" s="148"/>
      <c r="D131" s="150" t="str">
        <f>D123</f>
        <v>31.12.2019</v>
      </c>
    </row>
    <row r="132" spans="2:4" s="6" customFormat="1" ht="12.75" customHeight="1" x14ac:dyDescent="0.25">
      <c r="B132" s="149"/>
      <c r="C132" s="149"/>
      <c r="D132" s="151"/>
    </row>
    <row r="133" spans="2:4" s="4" customFormat="1" ht="12.75" customHeight="1" x14ac:dyDescent="0.25">
      <c r="B133" s="7"/>
      <c r="C133" s="7"/>
      <c r="D133" s="117"/>
    </row>
    <row r="134" spans="2:4" s="71" customFormat="1" ht="12.75" customHeight="1" x14ac:dyDescent="0.25">
      <c r="B134" s="70">
        <v>20</v>
      </c>
      <c r="C134" s="71" t="s">
        <v>100</v>
      </c>
      <c r="D134" s="72">
        <v>0</v>
      </c>
    </row>
    <row r="135" spans="2:4" s="71" customFormat="1" ht="12.75" customHeight="1" x14ac:dyDescent="0.25">
      <c r="B135" s="70">
        <v>200</v>
      </c>
      <c r="C135" s="71" t="s">
        <v>140</v>
      </c>
      <c r="D135" s="72">
        <v>0</v>
      </c>
    </row>
    <row r="136" spans="2:4" s="71" customFormat="1" ht="12.75" customHeight="1" x14ac:dyDescent="0.25">
      <c r="B136" s="70">
        <v>201</v>
      </c>
      <c r="C136" s="71" t="s">
        <v>89</v>
      </c>
      <c r="D136" s="72">
        <v>0</v>
      </c>
    </row>
    <row r="137" spans="2:4" s="71" customFormat="1" ht="12.75" customHeight="1" x14ac:dyDescent="0.25">
      <c r="B137" s="70">
        <v>2016</v>
      </c>
      <c r="C137" s="71" t="s">
        <v>191</v>
      </c>
      <c r="D137" s="72">
        <v>0</v>
      </c>
    </row>
    <row r="138" spans="2:4" s="71" customFormat="1" ht="12.75" customHeight="1" x14ac:dyDescent="0.25">
      <c r="B138" s="70">
        <v>206</v>
      </c>
      <c r="C138" s="71" t="s">
        <v>90</v>
      </c>
      <c r="D138" s="72">
        <v>0</v>
      </c>
    </row>
    <row r="139" spans="2:4" s="71" customFormat="1" ht="12.75" customHeight="1" x14ac:dyDescent="0.25">
      <c r="B139" s="70">
        <v>2066</v>
      </c>
      <c r="C139" s="71" t="s">
        <v>190</v>
      </c>
      <c r="D139" s="72">
        <v>0</v>
      </c>
    </row>
    <row r="140" spans="2:4" s="71" customFormat="1" ht="12.75" customHeight="1" x14ac:dyDescent="0.25">
      <c r="B140" s="127">
        <v>209</v>
      </c>
      <c r="C140" s="128" t="s">
        <v>91</v>
      </c>
      <c r="D140" s="129">
        <v>0</v>
      </c>
    </row>
    <row r="141" spans="2:4" s="71" customFormat="1" ht="12.75" customHeight="1" x14ac:dyDescent="0.25">
      <c r="B141" s="127"/>
      <c r="C141" s="128"/>
      <c r="D141" s="130"/>
    </row>
    <row r="142" spans="2:4" s="71" customFormat="1" ht="12.75" customHeight="1" x14ac:dyDescent="0.25">
      <c r="B142" s="127">
        <v>29</v>
      </c>
      <c r="C142" s="128" t="s">
        <v>101</v>
      </c>
      <c r="D142" s="129">
        <v>0</v>
      </c>
    </row>
    <row r="143" spans="2:4" s="143" customFormat="1" x14ac:dyDescent="0.25">
      <c r="B143" s="141">
        <v>290</v>
      </c>
      <c r="C143" s="145" t="s">
        <v>196</v>
      </c>
      <c r="D143" s="142">
        <v>0</v>
      </c>
    </row>
    <row r="144" spans="2:4" s="71" customFormat="1" ht="12.75" customHeight="1" x14ac:dyDescent="0.25">
      <c r="B144" s="127">
        <v>291</v>
      </c>
      <c r="C144" s="128" t="s">
        <v>92</v>
      </c>
      <c r="D144" s="129">
        <v>0</v>
      </c>
    </row>
    <row r="145" spans="2:4" s="71" customFormat="1" ht="12.75" customHeight="1" x14ac:dyDescent="0.25">
      <c r="B145" s="127">
        <v>292</v>
      </c>
      <c r="C145" s="128" t="s">
        <v>93</v>
      </c>
      <c r="D145" s="129">
        <v>0</v>
      </c>
    </row>
    <row r="146" spans="2:4" s="71" customFormat="1" ht="12.75" customHeight="1" x14ac:dyDescent="0.25">
      <c r="B146" s="127">
        <v>293</v>
      </c>
      <c r="C146" s="128" t="s">
        <v>94</v>
      </c>
      <c r="D146" s="129">
        <v>0</v>
      </c>
    </row>
    <row r="147" spans="2:4" s="71" customFormat="1" ht="12.75" customHeight="1" x14ac:dyDescent="0.25">
      <c r="B147" s="127">
        <v>294</v>
      </c>
      <c r="C147" s="128" t="s">
        <v>95</v>
      </c>
      <c r="D147" s="129">
        <v>0</v>
      </c>
    </row>
    <row r="148" spans="2:4" s="71" customFormat="1" ht="12.75" customHeight="1" x14ac:dyDescent="0.25">
      <c r="B148" s="127">
        <v>2961</v>
      </c>
      <c r="C148" s="128" t="s">
        <v>102</v>
      </c>
      <c r="D148" s="129">
        <v>0</v>
      </c>
    </row>
    <row r="149" spans="2:4" s="71" customFormat="1" ht="12.75" customHeight="1" x14ac:dyDescent="0.25">
      <c r="B149" s="127">
        <v>299</v>
      </c>
      <c r="C149" s="128" t="s">
        <v>96</v>
      </c>
      <c r="D149" s="129">
        <v>0</v>
      </c>
    </row>
    <row r="150" spans="2:4" s="71" customFormat="1" ht="12.75" customHeight="1" x14ac:dyDescent="0.25">
      <c r="B150" s="131"/>
      <c r="C150" s="131"/>
      <c r="D150" s="130"/>
    </row>
    <row r="151" spans="2:4" s="75" customFormat="1" ht="12.75" customHeight="1" x14ac:dyDescent="0.25">
      <c r="B151" s="132"/>
      <c r="C151" s="133" t="s">
        <v>97</v>
      </c>
      <c r="D151" s="134">
        <f>D134+D142</f>
        <v>0</v>
      </c>
    </row>
    <row r="152" spans="2:4" ht="12.75" customHeight="1" x14ac:dyDescent="0.25">
      <c r="B152" s="135"/>
      <c r="C152" s="135"/>
      <c r="D152" s="136"/>
    </row>
    <row r="153" spans="2:4" s="71" customFormat="1" ht="12.75" customHeight="1" x14ac:dyDescent="0.25">
      <c r="B153" s="131"/>
      <c r="C153" s="131"/>
      <c r="D153" s="130"/>
    </row>
    <row r="154" spans="2:4" s="14" customFormat="1" ht="12.75" customHeight="1" x14ac:dyDescent="0.25">
      <c r="B154" s="137"/>
      <c r="C154" s="138" t="s">
        <v>155</v>
      </c>
      <c r="D154" s="139">
        <f>D136+D138</f>
        <v>0</v>
      </c>
    </row>
    <row r="155" spans="2:4" s="71" customFormat="1" ht="12.75" customHeight="1" x14ac:dyDescent="0.25">
      <c r="B155" s="131"/>
      <c r="C155" s="131"/>
      <c r="D155" s="130"/>
    </row>
    <row r="156" spans="2:4" s="75" customFormat="1" ht="12.75" customHeight="1" x14ac:dyDescent="0.25">
      <c r="B156" s="132"/>
      <c r="C156" s="133" t="s">
        <v>131</v>
      </c>
      <c r="D156" s="134">
        <f>D135+D136-D137+D138-D139</f>
        <v>0</v>
      </c>
    </row>
    <row r="157" spans="2:4" ht="12.75" customHeight="1" x14ac:dyDescent="0.25">
      <c r="B157" s="140"/>
      <c r="C157" s="140"/>
      <c r="D157" s="136"/>
    </row>
    <row r="158" spans="2:4" s="75" customFormat="1" ht="12.75" customHeight="1" x14ac:dyDescent="0.25">
      <c r="B158" s="73"/>
      <c r="C158" s="74" t="s">
        <v>133</v>
      </c>
      <c r="D158" s="126">
        <f>D134-D126</f>
        <v>0</v>
      </c>
    </row>
    <row r="159" spans="2:4" s="71" customFormat="1" ht="12.75" customHeight="1" x14ac:dyDescent="0.25">
      <c r="B159" s="77"/>
      <c r="C159" s="77"/>
      <c r="D159" s="82"/>
    </row>
    <row r="160" spans="2:4" s="75" customFormat="1" ht="12.75" customHeight="1" x14ac:dyDescent="0.25">
      <c r="B160" s="73"/>
      <c r="C160" s="74" t="s">
        <v>144</v>
      </c>
      <c r="D160" s="126">
        <f>D147+D148+D149</f>
        <v>0</v>
      </c>
    </row>
    <row r="161" spans="2:4" s="71" customFormat="1" ht="12.75" customHeight="1" x14ac:dyDescent="0.25">
      <c r="B161" s="77"/>
      <c r="C161" s="77"/>
      <c r="D161" s="82"/>
    </row>
    <row r="162" spans="2:4" s="75" customFormat="1" ht="12.75" customHeight="1" x14ac:dyDescent="0.25">
      <c r="B162" s="73"/>
      <c r="C162" s="74" t="s">
        <v>145</v>
      </c>
      <c r="D162" s="126">
        <f>D140+D143+D144+D145+D146</f>
        <v>0</v>
      </c>
    </row>
    <row r="163" spans="2:4" x14ac:dyDescent="0.25">
      <c r="D163" s="124"/>
    </row>
    <row r="164" spans="2:4" x14ac:dyDescent="0.25">
      <c r="D164" s="124"/>
    </row>
  </sheetData>
  <mergeCells count="7">
    <mergeCell ref="B8:D8"/>
    <mergeCell ref="B131:C132"/>
    <mergeCell ref="D131:D132"/>
    <mergeCell ref="B19:C20"/>
    <mergeCell ref="B89:C90"/>
    <mergeCell ref="B123:C124"/>
    <mergeCell ref="D123:D124"/>
  </mergeCells>
  <pageMargins left="0.59055118110236227" right="0.59055118110236227" top="0.98425196850393704" bottom="0.59055118110236227" header="0.59055118110236227" footer="0.31496062992125984"/>
  <pageSetup paperSize="9" scale="95" fitToWidth="0" fitToHeight="0" orientation="portrait" horizontalDpi="4294967293" r:id="rId1"/>
  <headerFooter>
    <oddHeader>&amp;L&amp;"Arial,Standard"&amp;8Politische Gemeinde</oddHeader>
    <oddFooter>&amp;R&amp;8Seite &amp;P</oddFooter>
  </headerFooter>
  <rowBreaks count="1" manualBreakCount="1">
    <brk id="12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showGridLines="0" zoomScaleNormal="100" workbookViewId="0"/>
  </sheetViews>
  <sheetFormatPr baseColWidth="10" defaultColWidth="11.42578125" defaultRowHeight="12" x14ac:dyDescent="0.25"/>
  <cols>
    <col min="1" max="1" width="9.7109375" style="7" customWidth="1"/>
    <col min="2" max="2" width="51.42578125" style="8" customWidth="1"/>
    <col min="3" max="5" width="12.7109375" style="3" customWidth="1"/>
    <col min="6" max="6" width="12.28515625" style="16" customWidth="1"/>
    <col min="7" max="7" width="0.85546875" style="16" customWidth="1"/>
    <col min="8" max="8" width="17.5703125" style="7" customWidth="1"/>
    <col min="9" max="16384" width="11.42578125" style="8"/>
  </cols>
  <sheetData>
    <row r="1" spans="1:8" s="4" customFormat="1" ht="22.5" x14ac:dyDescent="0.25">
      <c r="A1" s="1" t="s">
        <v>22</v>
      </c>
      <c r="B1" s="2"/>
      <c r="C1" s="19"/>
      <c r="D1" s="19"/>
      <c r="E1" s="19"/>
      <c r="F1" s="18"/>
      <c r="G1" s="18"/>
      <c r="H1" s="20"/>
    </row>
    <row r="2" spans="1:8" s="4" customFormat="1" ht="12" customHeight="1" x14ac:dyDescent="0.25">
      <c r="A2" s="5"/>
      <c r="B2" s="5"/>
      <c r="C2" s="19"/>
      <c r="D2" s="19"/>
      <c r="E2" s="19"/>
      <c r="F2" s="18"/>
      <c r="G2" s="18"/>
      <c r="H2" s="20"/>
    </row>
    <row r="3" spans="1:8" s="4" customFormat="1" ht="12" customHeight="1" x14ac:dyDescent="0.25">
      <c r="A3" s="5"/>
      <c r="B3" s="5"/>
      <c r="C3" s="19"/>
      <c r="D3" s="19"/>
      <c r="E3" s="19"/>
      <c r="F3" s="18"/>
      <c r="G3" s="18"/>
      <c r="H3" s="20"/>
    </row>
    <row r="4" spans="1:8" s="4" customFormat="1" ht="12" customHeight="1" x14ac:dyDescent="0.25">
      <c r="A4" s="162" t="s">
        <v>23</v>
      </c>
      <c r="B4" s="162"/>
      <c r="C4" s="93"/>
      <c r="D4" s="93"/>
      <c r="E4" s="93"/>
      <c r="F4" s="23"/>
      <c r="G4" s="23"/>
      <c r="H4" s="24"/>
    </row>
    <row r="5" spans="1:8" s="28" customFormat="1" ht="12" customHeight="1" x14ac:dyDescent="0.25">
      <c r="A5" s="163"/>
      <c r="B5" s="163"/>
      <c r="C5" s="94"/>
      <c r="D5" s="94"/>
      <c r="E5" s="94"/>
      <c r="F5" s="27"/>
      <c r="G5" s="27"/>
      <c r="H5" s="27"/>
    </row>
    <row r="6" spans="1:8" s="28" customFormat="1" ht="12" customHeight="1" x14ac:dyDescent="0.25">
      <c r="A6" s="29"/>
      <c r="B6" s="29"/>
      <c r="C6" s="31"/>
      <c r="D6" s="31"/>
      <c r="E6" s="31"/>
      <c r="F6" s="32"/>
      <c r="G6" s="32"/>
      <c r="H6" s="32"/>
    </row>
    <row r="7" spans="1:8" s="37" customFormat="1" ht="12" customHeight="1" x14ac:dyDescent="0.25">
      <c r="A7" s="33"/>
      <c r="B7" s="33"/>
      <c r="C7" s="35"/>
      <c r="D7" s="35"/>
      <c r="E7" s="35"/>
      <c r="F7" s="36"/>
      <c r="G7" s="36"/>
      <c r="H7" s="36"/>
    </row>
    <row r="8" spans="1:8" s="4" customFormat="1" ht="12" customHeight="1" x14ac:dyDescent="0.25">
      <c r="A8" s="162"/>
      <c r="B8" s="162"/>
      <c r="C8" s="22" t="s">
        <v>2</v>
      </c>
      <c r="D8" s="93" t="s">
        <v>163</v>
      </c>
      <c r="E8" s="93" t="s">
        <v>2</v>
      </c>
      <c r="F8" s="23"/>
      <c r="G8" s="23"/>
      <c r="H8" s="24"/>
    </row>
    <row r="9" spans="1:8" s="28" customFormat="1" ht="12" customHeight="1" x14ac:dyDescent="0.25">
      <c r="A9" s="163"/>
      <c r="B9" s="163"/>
      <c r="C9" s="26">
        <v>2019</v>
      </c>
      <c r="D9" s="94">
        <v>2019</v>
      </c>
      <c r="E9" s="94">
        <v>2018</v>
      </c>
      <c r="F9" s="27"/>
      <c r="G9" s="27"/>
      <c r="H9" s="27"/>
    </row>
    <row r="10" spans="1:8" s="43" customFormat="1" ht="12" customHeight="1" x14ac:dyDescent="0.25">
      <c r="A10" s="38" t="s">
        <v>25</v>
      </c>
      <c r="B10" s="39"/>
      <c r="C10" s="95">
        <f>Zahlenbasis!D12</f>
        <v>0</v>
      </c>
      <c r="D10" s="109">
        <v>0</v>
      </c>
      <c r="E10" s="100">
        <v>0</v>
      </c>
      <c r="F10" s="41"/>
      <c r="G10" s="41"/>
      <c r="H10" s="42"/>
    </row>
    <row r="11" spans="1:8" s="43" customFormat="1" ht="12" customHeight="1" x14ac:dyDescent="0.25">
      <c r="A11" s="44" t="s">
        <v>26</v>
      </c>
      <c r="B11" s="45"/>
      <c r="C11" s="96">
        <f>Zahlenbasis!D13</f>
        <v>0</v>
      </c>
      <c r="D11" s="106">
        <v>0</v>
      </c>
      <c r="E11" s="101">
        <v>0</v>
      </c>
      <c r="F11" s="47"/>
      <c r="G11" s="47"/>
      <c r="H11" s="48"/>
    </row>
    <row r="12" spans="1:8" s="43" customFormat="1" ht="12" customHeight="1" x14ac:dyDescent="0.25">
      <c r="A12" s="49" t="s">
        <v>27</v>
      </c>
      <c r="B12" s="50"/>
      <c r="C12" s="97">
        <f>Zahlenbasis!D14</f>
        <v>0</v>
      </c>
      <c r="D12" s="102">
        <v>0</v>
      </c>
      <c r="E12" s="102">
        <v>0</v>
      </c>
      <c r="F12" s="52"/>
      <c r="G12" s="52"/>
      <c r="H12" s="27" t="s">
        <v>24</v>
      </c>
    </row>
    <row r="13" spans="1:8" s="43" customFormat="1" ht="12" customHeight="1" x14ac:dyDescent="0.25">
      <c r="A13" s="53"/>
      <c r="B13" s="45"/>
      <c r="C13" s="99"/>
      <c r="D13" s="103"/>
      <c r="E13" s="103"/>
      <c r="F13" s="55"/>
      <c r="G13" s="55"/>
      <c r="H13" s="56"/>
    </row>
    <row r="14" spans="1:8" s="43" customFormat="1" ht="12" customHeight="1" x14ac:dyDescent="0.25">
      <c r="A14" s="156" t="s">
        <v>28</v>
      </c>
      <c r="B14" s="156"/>
      <c r="C14" s="164" t="e">
        <f>Zahlenbasis!D74/(-Zahlenbasis!D113)</f>
        <v>#DIV/0!</v>
      </c>
      <c r="D14" s="166">
        <v>0</v>
      </c>
      <c r="E14" s="166">
        <v>0</v>
      </c>
      <c r="F14" s="41" t="s">
        <v>29</v>
      </c>
      <c r="G14" s="41"/>
      <c r="H14" s="42" t="s">
        <v>30</v>
      </c>
    </row>
    <row r="15" spans="1:8" ht="12" customHeight="1" x14ac:dyDescent="0.25">
      <c r="A15" s="157"/>
      <c r="B15" s="157"/>
      <c r="C15" s="165"/>
      <c r="D15" s="167"/>
      <c r="E15" s="167"/>
      <c r="F15" s="57" t="s">
        <v>31</v>
      </c>
      <c r="G15" s="57"/>
      <c r="H15" s="58" t="s">
        <v>32</v>
      </c>
    </row>
    <row r="16" spans="1:8" s="60" customFormat="1" ht="12" customHeight="1" x14ac:dyDescent="0.25">
      <c r="A16" s="154" t="s">
        <v>182</v>
      </c>
      <c r="B16" s="155"/>
      <c r="C16" s="59"/>
      <c r="D16" s="107"/>
      <c r="E16" s="107"/>
      <c r="F16" s="57" t="s">
        <v>33</v>
      </c>
      <c r="G16" s="57"/>
      <c r="H16" s="58" t="s">
        <v>34</v>
      </c>
    </row>
    <row r="17" spans="1:8" ht="12" customHeight="1" x14ac:dyDescent="0.25">
      <c r="A17" s="91" t="s">
        <v>181</v>
      </c>
      <c r="B17" s="91"/>
      <c r="C17" s="59"/>
      <c r="D17" s="107"/>
      <c r="E17" s="107"/>
      <c r="F17" s="57" t="s">
        <v>35</v>
      </c>
      <c r="G17" s="57"/>
      <c r="H17" s="58" t="s">
        <v>36</v>
      </c>
    </row>
    <row r="18" spans="1:8" ht="12" customHeight="1" x14ac:dyDescent="0.25">
      <c r="A18" s="92"/>
      <c r="B18" s="92"/>
      <c r="C18" s="63"/>
      <c r="D18" s="108"/>
      <c r="E18" s="108"/>
      <c r="F18" s="64"/>
      <c r="G18" s="64"/>
      <c r="H18" s="65"/>
    </row>
    <row r="19" spans="1:8" ht="12" customHeight="1" x14ac:dyDescent="0.25">
      <c r="C19" s="98"/>
      <c r="D19" s="18"/>
      <c r="E19" s="18"/>
      <c r="F19" s="66"/>
      <c r="G19" s="66"/>
      <c r="H19" s="67"/>
    </row>
    <row r="20" spans="1:8" s="43" customFormat="1" ht="12" customHeight="1" x14ac:dyDescent="0.25">
      <c r="A20" s="156" t="s">
        <v>37</v>
      </c>
      <c r="B20" s="156"/>
      <c r="C20" s="158" t="e">
        <f>Zahlenbasis!D78/Zahlenbasis!D72</f>
        <v>#DIV/0!</v>
      </c>
      <c r="D20" s="168">
        <v>0</v>
      </c>
      <c r="E20" s="168">
        <v>0</v>
      </c>
      <c r="F20" s="41" t="s">
        <v>38</v>
      </c>
      <c r="G20" s="41"/>
      <c r="H20" s="42" t="s">
        <v>39</v>
      </c>
    </row>
    <row r="21" spans="1:8" ht="12" customHeight="1" x14ac:dyDescent="0.25">
      <c r="A21" s="157"/>
      <c r="B21" s="157"/>
      <c r="C21" s="159"/>
      <c r="D21" s="169"/>
      <c r="E21" s="169"/>
      <c r="F21" s="57" t="s">
        <v>40</v>
      </c>
      <c r="G21" s="57"/>
      <c r="H21" s="58" t="s">
        <v>41</v>
      </c>
    </row>
    <row r="22" spans="1:8" s="60" customFormat="1" ht="12" customHeight="1" x14ac:dyDescent="0.25">
      <c r="A22" s="154" t="s">
        <v>184</v>
      </c>
      <c r="B22" s="155"/>
      <c r="C22" s="59"/>
      <c r="D22" s="107"/>
      <c r="E22" s="107"/>
      <c r="F22" s="57" t="s">
        <v>42</v>
      </c>
      <c r="G22" s="57"/>
      <c r="H22" s="58" t="s">
        <v>43</v>
      </c>
    </row>
    <row r="23" spans="1:8" s="60" customFormat="1" ht="12" customHeight="1" x14ac:dyDescent="0.25">
      <c r="A23" s="112" t="s">
        <v>183</v>
      </c>
      <c r="B23" s="113"/>
      <c r="C23" s="59"/>
      <c r="D23" s="107"/>
      <c r="E23" s="107"/>
      <c r="F23" s="57"/>
      <c r="G23" s="57"/>
      <c r="H23" s="58"/>
    </row>
    <row r="24" spans="1:8" ht="12" customHeight="1" x14ac:dyDescent="0.25">
      <c r="A24" s="92"/>
      <c r="B24" s="92"/>
      <c r="C24" s="63"/>
      <c r="D24" s="108"/>
      <c r="E24" s="108"/>
      <c r="F24" s="64"/>
      <c r="G24" s="64"/>
      <c r="H24" s="65"/>
    </row>
    <row r="25" spans="1:8" ht="12" customHeight="1" x14ac:dyDescent="0.25">
      <c r="C25" s="98"/>
      <c r="D25" s="18"/>
      <c r="E25" s="18"/>
      <c r="F25" s="66"/>
      <c r="G25" s="66"/>
      <c r="H25" s="67"/>
    </row>
    <row r="26" spans="1:8" s="43" customFormat="1" ht="12" customHeight="1" x14ac:dyDescent="0.25">
      <c r="A26" s="156" t="s">
        <v>44</v>
      </c>
      <c r="B26" s="156"/>
      <c r="C26" s="158" t="e">
        <f>Zahlenbasis!D158/Zahlenbasis!D82</f>
        <v>#DIV/0!</v>
      </c>
      <c r="D26" s="168">
        <v>0</v>
      </c>
      <c r="E26" s="168">
        <v>0</v>
      </c>
      <c r="F26" s="41" t="s">
        <v>45</v>
      </c>
      <c r="G26" s="41"/>
      <c r="H26" s="42" t="s">
        <v>39</v>
      </c>
    </row>
    <row r="27" spans="1:8" ht="12" customHeight="1" x14ac:dyDescent="0.25">
      <c r="A27" s="157"/>
      <c r="B27" s="157"/>
      <c r="C27" s="159"/>
      <c r="D27" s="169"/>
      <c r="E27" s="169"/>
      <c r="F27" s="57" t="s">
        <v>46</v>
      </c>
      <c r="G27" s="57"/>
      <c r="H27" s="58" t="s">
        <v>41</v>
      </c>
    </row>
    <row r="28" spans="1:8" s="60" customFormat="1" ht="12" customHeight="1" x14ac:dyDescent="0.25">
      <c r="A28" s="154" t="s">
        <v>186</v>
      </c>
      <c r="B28" s="154"/>
      <c r="C28" s="59"/>
      <c r="D28" s="107"/>
      <c r="E28" s="107"/>
      <c r="F28" s="57" t="s">
        <v>47</v>
      </c>
      <c r="G28" s="57"/>
      <c r="H28" s="58" t="s">
        <v>43</v>
      </c>
    </row>
    <row r="29" spans="1:8" ht="12" customHeight="1" x14ac:dyDescent="0.25">
      <c r="A29" s="154" t="s">
        <v>187</v>
      </c>
      <c r="B29" s="155"/>
      <c r="C29" s="59"/>
      <c r="D29" s="107"/>
      <c r="E29" s="107"/>
      <c r="F29" s="57"/>
      <c r="G29" s="57"/>
      <c r="H29" s="58"/>
    </row>
    <row r="30" spans="1:8" ht="12" customHeight="1" x14ac:dyDescent="0.25">
      <c r="A30" s="92"/>
      <c r="B30" s="92"/>
      <c r="C30" s="63"/>
      <c r="D30" s="108"/>
      <c r="E30" s="108"/>
      <c r="F30" s="64"/>
      <c r="G30" s="64"/>
      <c r="H30" s="65"/>
    </row>
    <row r="31" spans="1:8" ht="12" customHeight="1" x14ac:dyDescent="0.25">
      <c r="A31" s="68"/>
      <c r="B31" s="68"/>
      <c r="C31" s="59"/>
      <c r="D31" s="107"/>
      <c r="E31" s="107"/>
      <c r="F31" s="57"/>
      <c r="G31" s="57"/>
      <c r="H31" s="58"/>
    </row>
    <row r="32" spans="1:8" s="43" customFormat="1" ht="12" customHeight="1" x14ac:dyDescent="0.25">
      <c r="A32" s="156" t="s">
        <v>48</v>
      </c>
      <c r="B32" s="156"/>
      <c r="C32" s="160" t="e">
        <f>Zahlenbasis!D158/Zahlenbasis!D12</f>
        <v>#DIV/0!</v>
      </c>
      <c r="D32" s="170">
        <v>0</v>
      </c>
      <c r="E32" s="170">
        <v>0</v>
      </c>
      <c r="F32" s="41" t="s">
        <v>157</v>
      </c>
      <c r="G32" s="41"/>
      <c r="H32" s="42" t="s">
        <v>49</v>
      </c>
    </row>
    <row r="33" spans="1:8" ht="12" customHeight="1" x14ac:dyDescent="0.25">
      <c r="A33" s="157"/>
      <c r="B33" s="157"/>
      <c r="C33" s="161"/>
      <c r="D33" s="171"/>
      <c r="E33" s="171"/>
      <c r="F33" s="57" t="s">
        <v>158</v>
      </c>
      <c r="G33" s="57"/>
      <c r="H33" s="58" t="s">
        <v>50</v>
      </c>
    </row>
    <row r="34" spans="1:8" s="60" customFormat="1" ht="12" customHeight="1" x14ac:dyDescent="0.25">
      <c r="A34" s="154" t="s">
        <v>162</v>
      </c>
      <c r="B34" s="155"/>
      <c r="C34" s="59"/>
      <c r="D34" s="107"/>
      <c r="E34" s="107"/>
      <c r="F34" s="57" t="s">
        <v>159</v>
      </c>
      <c r="G34" s="57"/>
      <c r="H34" s="58" t="s">
        <v>51</v>
      </c>
    </row>
    <row r="35" spans="1:8" ht="12" customHeight="1" x14ac:dyDescent="0.25">
      <c r="A35" s="91"/>
      <c r="B35" s="91"/>
      <c r="C35" s="59"/>
      <c r="D35" s="104"/>
      <c r="E35" s="104"/>
      <c r="F35" s="57" t="s">
        <v>160</v>
      </c>
      <c r="G35" s="57"/>
      <c r="H35" s="58" t="s">
        <v>52</v>
      </c>
    </row>
    <row r="36" spans="1:8" ht="12" customHeight="1" x14ac:dyDescent="0.25">
      <c r="A36" s="91"/>
      <c r="B36" s="91"/>
      <c r="C36" s="59"/>
      <c r="D36" s="104"/>
      <c r="E36" s="104"/>
      <c r="F36" s="57" t="s">
        <v>161</v>
      </c>
      <c r="G36" s="57"/>
      <c r="H36" s="58" t="s">
        <v>53</v>
      </c>
    </row>
    <row r="37" spans="1:8" ht="12" customHeight="1" x14ac:dyDescent="0.25">
      <c r="A37" s="92"/>
      <c r="B37" s="92"/>
      <c r="C37" s="63"/>
      <c r="D37" s="105"/>
      <c r="E37" s="105"/>
      <c r="F37" s="64"/>
      <c r="G37" s="64"/>
      <c r="H37" s="65"/>
    </row>
  </sheetData>
  <mergeCells count="23">
    <mergeCell ref="E14:E15"/>
    <mergeCell ref="E20:E21"/>
    <mergeCell ref="E26:E27"/>
    <mergeCell ref="E32:E33"/>
    <mergeCell ref="C20:C21"/>
    <mergeCell ref="D14:D15"/>
    <mergeCell ref="D20:D21"/>
    <mergeCell ref="D26:D27"/>
    <mergeCell ref="D32:D33"/>
    <mergeCell ref="A4:B5"/>
    <mergeCell ref="A14:B15"/>
    <mergeCell ref="C14:C15"/>
    <mergeCell ref="A16:B16"/>
    <mergeCell ref="A8:B9"/>
    <mergeCell ref="A34:B34"/>
    <mergeCell ref="A20:B21"/>
    <mergeCell ref="A26:B27"/>
    <mergeCell ref="C26:C27"/>
    <mergeCell ref="A32:B33"/>
    <mergeCell ref="C32:C33"/>
    <mergeCell ref="A22:B22"/>
    <mergeCell ref="A28:B28"/>
    <mergeCell ref="A29:B29"/>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C14:C3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heetViews>
  <sheetFormatPr baseColWidth="10" defaultColWidth="11.42578125" defaultRowHeight="12" x14ac:dyDescent="0.25"/>
  <cols>
    <col min="1" max="1" width="11" style="7" customWidth="1"/>
    <col min="2" max="2" width="66" style="8" customWidth="1"/>
    <col min="3" max="3" width="14.42578125" style="16" customWidth="1"/>
    <col min="4" max="4" width="14.42578125" style="3" customWidth="1"/>
    <col min="5" max="5" width="13.85546875" style="16" customWidth="1"/>
    <col min="6" max="6" width="0.85546875" style="16" customWidth="1"/>
    <col min="7" max="7" width="12.85546875" style="7" customWidth="1"/>
    <col min="8" max="16384" width="11.42578125" style="8"/>
  </cols>
  <sheetData>
    <row r="1" spans="1:7" s="4" customFormat="1" ht="22.5" x14ac:dyDescent="0.25">
      <c r="A1" s="1" t="s">
        <v>22</v>
      </c>
      <c r="B1" s="2"/>
      <c r="C1" s="18"/>
      <c r="D1" s="19"/>
      <c r="E1" s="18"/>
      <c r="F1" s="18"/>
      <c r="G1" s="20"/>
    </row>
    <row r="2" spans="1:7" s="4" customFormat="1" ht="12" customHeight="1" x14ac:dyDescent="0.25">
      <c r="A2" s="5"/>
      <c r="B2" s="5"/>
      <c r="C2" s="18"/>
      <c r="D2" s="19"/>
      <c r="E2" s="18"/>
      <c r="F2" s="18"/>
      <c r="G2" s="20"/>
    </row>
    <row r="3" spans="1:7" s="4" customFormat="1" ht="12" customHeight="1" x14ac:dyDescent="0.25">
      <c r="A3" s="5"/>
      <c r="B3" s="5"/>
      <c r="C3" s="18"/>
      <c r="D3" s="19"/>
      <c r="E3" s="18"/>
      <c r="F3" s="18"/>
      <c r="G3" s="20"/>
    </row>
    <row r="4" spans="1:7" s="4" customFormat="1" ht="12" customHeight="1" x14ac:dyDescent="0.25">
      <c r="A4" s="162" t="s">
        <v>143</v>
      </c>
      <c r="B4" s="162"/>
      <c r="C4" s="21"/>
      <c r="D4" s="93"/>
      <c r="E4" s="23"/>
      <c r="F4" s="23"/>
      <c r="G4" s="24"/>
    </row>
    <row r="5" spans="1:7" s="28" customFormat="1" ht="12" customHeight="1" x14ac:dyDescent="0.25">
      <c r="A5" s="163"/>
      <c r="B5" s="163"/>
      <c r="C5" s="25"/>
      <c r="D5" s="94"/>
      <c r="E5" s="27"/>
      <c r="F5" s="27"/>
      <c r="G5" s="27"/>
    </row>
    <row r="6" spans="1:7" s="28" customFormat="1" ht="12" customHeight="1" x14ac:dyDescent="0.25">
      <c r="A6" s="29"/>
      <c r="B6" s="29"/>
      <c r="C6" s="30"/>
      <c r="D6" s="31"/>
      <c r="E6" s="32"/>
      <c r="F6" s="32"/>
      <c r="G6" s="32"/>
    </row>
    <row r="7" spans="1:7" s="37" customFormat="1" ht="12" customHeight="1" x14ac:dyDescent="0.25">
      <c r="A7" s="33"/>
      <c r="B7" s="33"/>
      <c r="C7" s="34"/>
      <c r="D7" s="35"/>
      <c r="E7" s="36"/>
      <c r="F7" s="36"/>
      <c r="G7" s="36"/>
    </row>
    <row r="8" spans="1:7" s="4" customFormat="1" ht="12" customHeight="1" x14ac:dyDescent="0.25">
      <c r="A8" s="162"/>
      <c r="B8" s="162"/>
      <c r="C8" s="21"/>
      <c r="D8" s="22" t="s">
        <v>2</v>
      </c>
      <c r="E8" s="23"/>
      <c r="F8" s="23"/>
      <c r="G8" s="24"/>
    </row>
    <row r="9" spans="1:7" s="28" customFormat="1" ht="12" customHeight="1" x14ac:dyDescent="0.25">
      <c r="A9" s="163"/>
      <c r="B9" s="163"/>
      <c r="C9" s="25"/>
      <c r="D9" s="26">
        <v>2019</v>
      </c>
      <c r="E9" s="27"/>
      <c r="F9" s="27"/>
      <c r="G9" s="27" t="s">
        <v>24</v>
      </c>
    </row>
    <row r="10" spans="1:7" s="43" customFormat="1" ht="12" customHeight="1" x14ac:dyDescent="0.25">
      <c r="A10" s="156" t="s">
        <v>141</v>
      </c>
      <c r="B10" s="156"/>
      <c r="C10" s="173"/>
      <c r="D10" s="158" t="e">
        <f>SUM(Zahlenbasis!D160/(Zahlenbasis!D151-Zahlenbasis!D162))</f>
        <v>#DIV/0!</v>
      </c>
      <c r="E10" s="41" t="s">
        <v>149</v>
      </c>
      <c r="F10" s="41"/>
      <c r="G10" s="42" t="s">
        <v>41</v>
      </c>
    </row>
    <row r="11" spans="1:7" ht="12" customHeight="1" x14ac:dyDescent="0.25">
      <c r="A11" s="157"/>
      <c r="B11" s="157"/>
      <c r="C11" s="169"/>
      <c r="D11" s="165"/>
      <c r="E11" s="57" t="s">
        <v>150</v>
      </c>
      <c r="F11" s="57"/>
      <c r="G11" s="58" t="s">
        <v>36</v>
      </c>
    </row>
    <row r="12" spans="1:7" s="60" customFormat="1" ht="12" customHeight="1" x14ac:dyDescent="0.25">
      <c r="A12" s="174" t="s">
        <v>164</v>
      </c>
      <c r="B12" s="155"/>
      <c r="C12" s="155"/>
      <c r="D12" s="59"/>
      <c r="E12" s="57"/>
      <c r="F12" s="57"/>
      <c r="G12" s="58"/>
    </row>
    <row r="13" spans="1:7" ht="12" customHeight="1" x14ac:dyDescent="0.25">
      <c r="A13" s="174" t="s">
        <v>167</v>
      </c>
      <c r="B13" s="155"/>
      <c r="C13" s="155"/>
      <c r="D13" s="59"/>
      <c r="E13" s="57"/>
      <c r="F13" s="57"/>
      <c r="G13" s="58"/>
    </row>
    <row r="14" spans="1:7" ht="12" customHeight="1" x14ac:dyDescent="0.25">
      <c r="A14" s="174" t="s">
        <v>168</v>
      </c>
      <c r="B14" s="155"/>
      <c r="C14" s="155"/>
      <c r="D14" s="59"/>
      <c r="E14" s="57"/>
      <c r="F14" s="57"/>
      <c r="G14" s="58"/>
    </row>
    <row r="15" spans="1:7" ht="12" customHeight="1" x14ac:dyDescent="0.25">
      <c r="A15" s="79"/>
      <c r="B15" s="79"/>
      <c r="C15" s="62"/>
      <c r="D15" s="63"/>
      <c r="E15" s="64"/>
      <c r="F15" s="64"/>
      <c r="G15" s="65"/>
    </row>
    <row r="16" spans="1:7" ht="12" customHeight="1" x14ac:dyDescent="0.25">
      <c r="D16" s="98"/>
      <c r="E16" s="66"/>
      <c r="F16" s="66"/>
      <c r="G16" s="67"/>
    </row>
    <row r="17" spans="1:7" s="43" customFormat="1" ht="12" customHeight="1" x14ac:dyDescent="0.25">
      <c r="A17" s="156" t="s">
        <v>142</v>
      </c>
      <c r="B17" s="156"/>
      <c r="C17" s="173"/>
      <c r="D17" s="158" t="e">
        <f>SUM(((Zahlenbasis!D154*5%)-Zahlenbasis!D80)/Zahlenbasis!D72)</f>
        <v>#DIV/0!</v>
      </c>
      <c r="E17" s="41" t="s">
        <v>119</v>
      </c>
      <c r="F17" s="41"/>
      <c r="G17" s="42" t="s">
        <v>41</v>
      </c>
    </row>
    <row r="18" spans="1:7" ht="12" customHeight="1" x14ac:dyDescent="0.25">
      <c r="A18" s="157"/>
      <c r="B18" s="157"/>
      <c r="C18" s="169"/>
      <c r="D18" s="159"/>
      <c r="E18" s="57" t="s">
        <v>151</v>
      </c>
      <c r="F18" s="57"/>
      <c r="G18" s="58" t="s">
        <v>36</v>
      </c>
    </row>
    <row r="19" spans="1:7" s="60" customFormat="1" ht="12" customHeight="1" x14ac:dyDescent="0.25">
      <c r="A19" s="172" t="s">
        <v>170</v>
      </c>
      <c r="B19" s="175"/>
      <c r="C19" s="175"/>
      <c r="D19" s="59"/>
      <c r="E19" s="57"/>
      <c r="F19" s="57"/>
      <c r="G19" s="58"/>
    </row>
    <row r="20" spans="1:7" ht="12" customHeight="1" x14ac:dyDescent="0.25">
      <c r="A20" s="172" t="s">
        <v>171</v>
      </c>
      <c r="B20" s="175"/>
      <c r="C20" s="175"/>
      <c r="D20" s="59"/>
      <c r="E20" s="57"/>
      <c r="F20" s="57"/>
      <c r="G20" s="58"/>
    </row>
    <row r="21" spans="1:7" ht="12" customHeight="1" x14ac:dyDescent="0.25">
      <c r="A21" s="172" t="s">
        <v>180</v>
      </c>
      <c r="B21" s="175"/>
      <c r="C21" s="175"/>
      <c r="D21" s="59"/>
      <c r="E21" s="57"/>
      <c r="F21" s="57"/>
      <c r="G21" s="58"/>
    </row>
    <row r="22" spans="1:7" ht="12" customHeight="1" x14ac:dyDescent="0.25">
      <c r="A22" s="79"/>
      <c r="B22" s="79"/>
      <c r="C22" s="62"/>
      <c r="D22" s="63"/>
      <c r="E22" s="64"/>
      <c r="F22" s="64"/>
      <c r="G22" s="65"/>
    </row>
    <row r="23" spans="1:7" ht="12" customHeight="1" x14ac:dyDescent="0.25">
      <c r="D23" s="98"/>
      <c r="E23" s="66"/>
      <c r="F23" s="66"/>
      <c r="G23" s="67"/>
    </row>
    <row r="24" spans="1:7" s="43" customFormat="1" ht="12" customHeight="1" x14ac:dyDescent="0.25">
      <c r="A24" s="156" t="s">
        <v>125</v>
      </c>
      <c r="B24" s="156"/>
      <c r="C24" s="173"/>
      <c r="D24" s="158" t="e">
        <f>Zahlenbasis!D116/Zahlenbasis!D70</f>
        <v>#DIV/0!</v>
      </c>
      <c r="E24" s="41" t="s">
        <v>152</v>
      </c>
      <c r="F24" s="41"/>
      <c r="G24" s="42" t="s">
        <v>41</v>
      </c>
    </row>
    <row r="25" spans="1:7" ht="12" customHeight="1" x14ac:dyDescent="0.25">
      <c r="A25" s="157"/>
      <c r="B25" s="157"/>
      <c r="C25" s="169"/>
      <c r="D25" s="159"/>
      <c r="E25" s="57" t="s">
        <v>114</v>
      </c>
      <c r="F25" s="57"/>
      <c r="G25" s="58" t="s">
        <v>36</v>
      </c>
    </row>
    <row r="26" spans="1:7" s="60" customFormat="1" ht="12" customHeight="1" x14ac:dyDescent="0.25">
      <c r="A26" s="172" t="s">
        <v>169</v>
      </c>
      <c r="B26" s="155"/>
      <c r="C26" s="155"/>
      <c r="D26" s="59"/>
      <c r="E26" s="57"/>
      <c r="F26" s="57"/>
      <c r="G26" s="58"/>
    </row>
    <row r="27" spans="1:7" ht="12" customHeight="1" x14ac:dyDescent="0.25">
      <c r="A27" s="172" t="s">
        <v>176</v>
      </c>
      <c r="B27" s="155"/>
      <c r="C27" s="155"/>
      <c r="D27" s="59"/>
      <c r="E27" s="57"/>
      <c r="F27" s="57"/>
      <c r="G27" s="58"/>
    </row>
    <row r="28" spans="1:7" ht="12" customHeight="1" x14ac:dyDescent="0.25">
      <c r="A28" s="79"/>
      <c r="B28" s="79"/>
      <c r="C28" s="62"/>
      <c r="D28" s="63"/>
      <c r="E28" s="64"/>
      <c r="F28" s="64"/>
      <c r="G28" s="65"/>
    </row>
  </sheetData>
  <mergeCells count="19">
    <mergeCell ref="D24:D25"/>
    <mergeCell ref="A4:B5"/>
    <mergeCell ref="A10:B11"/>
    <mergeCell ref="C10:C11"/>
    <mergeCell ref="D10:D11"/>
    <mergeCell ref="A17:B18"/>
    <mergeCell ref="C17:C18"/>
    <mergeCell ref="D17:D18"/>
    <mergeCell ref="A21:C21"/>
    <mergeCell ref="A8:B9"/>
    <mergeCell ref="A26:C26"/>
    <mergeCell ref="A27:C27"/>
    <mergeCell ref="A24:B25"/>
    <mergeCell ref="C24:C25"/>
    <mergeCell ref="A12:C12"/>
    <mergeCell ref="A13:C13"/>
    <mergeCell ref="A14:C14"/>
    <mergeCell ref="A19:C19"/>
    <mergeCell ref="A20:C20"/>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D10:D2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Normal="100" workbookViewId="0"/>
  </sheetViews>
  <sheetFormatPr baseColWidth="10" defaultColWidth="11.42578125" defaultRowHeight="12" x14ac:dyDescent="0.25"/>
  <cols>
    <col min="1" max="1" width="11" style="7" customWidth="1"/>
    <col min="2" max="2" width="66" style="8" customWidth="1"/>
    <col min="3" max="3" width="8.140625" style="16" customWidth="1"/>
    <col min="4" max="4" width="14.42578125" style="3" customWidth="1"/>
    <col min="5" max="5" width="13.85546875" style="16" customWidth="1"/>
    <col min="6" max="6" width="0.85546875" style="16" customWidth="1"/>
    <col min="7" max="7" width="19.5703125" style="7" customWidth="1"/>
    <col min="8" max="16384" width="11.42578125" style="8"/>
  </cols>
  <sheetData>
    <row r="1" spans="1:11" s="4" customFormat="1" ht="22.5" x14ac:dyDescent="0.25">
      <c r="A1" s="1" t="s">
        <v>130</v>
      </c>
      <c r="B1" s="2"/>
      <c r="C1" s="18"/>
      <c r="D1" s="19"/>
      <c r="E1" s="18"/>
      <c r="F1" s="18"/>
      <c r="G1" s="20"/>
    </row>
    <row r="2" spans="1:11" s="4" customFormat="1" ht="12" customHeight="1" x14ac:dyDescent="0.25">
      <c r="A2" s="5"/>
      <c r="B2" s="5"/>
      <c r="C2" s="18"/>
      <c r="D2" s="19"/>
      <c r="E2" s="18"/>
      <c r="F2" s="18"/>
      <c r="G2" s="20"/>
    </row>
    <row r="3" spans="1:11" s="4" customFormat="1" ht="12" customHeight="1" x14ac:dyDescent="0.25">
      <c r="A3" s="5"/>
      <c r="B3" s="5"/>
      <c r="C3" s="18"/>
      <c r="D3" s="19"/>
      <c r="E3" s="18"/>
      <c r="F3" s="18"/>
      <c r="G3" s="20"/>
    </row>
    <row r="4" spans="1:11" s="4" customFormat="1" ht="12" customHeight="1" x14ac:dyDescent="0.25">
      <c r="A4" s="162" t="s">
        <v>130</v>
      </c>
      <c r="B4" s="162"/>
      <c r="C4" s="176"/>
      <c r="D4" s="176"/>
      <c r="E4" s="176"/>
      <c r="F4" s="176"/>
      <c r="G4" s="176"/>
    </row>
    <row r="5" spans="1:11" s="28" customFormat="1" ht="12" customHeight="1" x14ac:dyDescent="0.25">
      <c r="A5" s="163"/>
      <c r="B5" s="163"/>
      <c r="C5" s="177"/>
      <c r="D5" s="177"/>
      <c r="E5" s="177"/>
      <c r="F5" s="177"/>
      <c r="G5" s="177"/>
    </row>
    <row r="6" spans="1:11" s="28" customFormat="1" ht="12" customHeight="1" x14ac:dyDescent="0.25">
      <c r="A6" s="29"/>
      <c r="B6" s="29"/>
      <c r="C6" s="30"/>
      <c r="D6" s="31"/>
      <c r="E6" s="32"/>
      <c r="F6" s="32"/>
      <c r="G6" s="32"/>
    </row>
    <row r="7" spans="1:11" s="37" customFormat="1" ht="12" customHeight="1" x14ac:dyDescent="0.25">
      <c r="A7" s="33"/>
      <c r="B7" s="33"/>
      <c r="C7" s="34"/>
      <c r="D7" s="35"/>
      <c r="E7" s="36"/>
      <c r="F7" s="36"/>
      <c r="G7" s="36"/>
    </row>
    <row r="8" spans="1:11" s="4" customFormat="1" ht="12" customHeight="1" x14ac:dyDescent="0.25">
      <c r="A8" s="162"/>
      <c r="B8" s="162"/>
      <c r="C8" s="21"/>
      <c r="D8" s="22" t="s">
        <v>2</v>
      </c>
      <c r="E8" s="23"/>
      <c r="F8" s="23"/>
      <c r="G8" s="24"/>
    </row>
    <row r="9" spans="1:11" s="28" customFormat="1" ht="12" customHeight="1" x14ac:dyDescent="0.25">
      <c r="A9" s="163"/>
      <c r="B9" s="163"/>
      <c r="C9" s="25"/>
      <c r="D9" s="26">
        <v>2019</v>
      </c>
      <c r="E9" s="27"/>
      <c r="F9" s="27"/>
      <c r="G9" s="27" t="s">
        <v>24</v>
      </c>
    </row>
    <row r="10" spans="1:11" s="43" customFormat="1" ht="12" customHeight="1" x14ac:dyDescent="0.25">
      <c r="A10" s="156" t="s">
        <v>104</v>
      </c>
      <c r="B10" s="156"/>
      <c r="C10" s="173"/>
      <c r="D10" s="158" t="e">
        <f>Zahlenbasis!D156/Zahlenbasis!D72</f>
        <v>#DIV/0!</v>
      </c>
      <c r="E10" s="41" t="s">
        <v>105</v>
      </c>
      <c r="F10" s="41"/>
      <c r="G10" s="42" t="s">
        <v>106</v>
      </c>
    </row>
    <row r="11" spans="1:11" ht="12" customHeight="1" x14ac:dyDescent="0.25">
      <c r="A11" s="157"/>
      <c r="B11" s="157"/>
      <c r="C11" s="169"/>
      <c r="D11" s="165"/>
      <c r="E11" s="57" t="s">
        <v>107</v>
      </c>
      <c r="F11" s="57"/>
      <c r="G11" s="58" t="s">
        <v>39</v>
      </c>
    </row>
    <row r="12" spans="1:11" s="60" customFormat="1" ht="12" customHeight="1" x14ac:dyDescent="0.25">
      <c r="A12" s="172" t="s">
        <v>173</v>
      </c>
      <c r="B12" s="155"/>
      <c r="C12" s="155"/>
      <c r="D12" s="59"/>
      <c r="E12" s="57" t="s">
        <v>46</v>
      </c>
      <c r="F12" s="57"/>
      <c r="G12" s="58" t="s">
        <v>109</v>
      </c>
      <c r="I12" s="172"/>
      <c r="J12" s="155"/>
      <c r="K12" s="155"/>
    </row>
    <row r="13" spans="1:11" s="60" customFormat="1" ht="12" customHeight="1" x14ac:dyDescent="0.25">
      <c r="A13" s="68"/>
      <c r="B13" s="80"/>
      <c r="C13" s="80"/>
      <c r="D13" s="59"/>
      <c r="E13" s="57" t="s">
        <v>108</v>
      </c>
      <c r="F13" s="57"/>
      <c r="G13" s="58" t="s">
        <v>43</v>
      </c>
    </row>
    <row r="14" spans="1:11" s="60" customFormat="1" ht="12" customHeight="1" x14ac:dyDescent="0.25">
      <c r="A14" s="90"/>
      <c r="B14" s="89"/>
      <c r="C14" s="89"/>
      <c r="D14" s="81"/>
      <c r="E14" s="57" t="s">
        <v>153</v>
      </c>
      <c r="F14" s="57"/>
      <c r="G14" s="58" t="s">
        <v>110</v>
      </c>
    </row>
    <row r="15" spans="1:11" ht="12" customHeight="1" x14ac:dyDescent="0.25">
      <c r="A15" s="61"/>
      <c r="B15" s="61"/>
      <c r="C15" s="62"/>
      <c r="D15" s="63"/>
      <c r="E15" s="64"/>
      <c r="F15" s="64"/>
      <c r="G15" s="65"/>
    </row>
    <row r="16" spans="1:11" ht="12" customHeight="1" x14ac:dyDescent="0.25">
      <c r="D16" s="98"/>
      <c r="E16" s="66"/>
      <c r="F16" s="66"/>
      <c r="G16" s="67"/>
    </row>
    <row r="17" spans="1:7" s="43" customFormat="1" ht="12" customHeight="1" x14ac:dyDescent="0.25">
      <c r="A17" s="156" t="s">
        <v>48</v>
      </c>
      <c r="B17" s="156"/>
      <c r="C17" s="173"/>
      <c r="D17" s="160" t="e">
        <f>Zahlenbasis!D158/Zahlenbasis!D12</f>
        <v>#DIV/0!</v>
      </c>
      <c r="E17" s="41" t="s">
        <v>157</v>
      </c>
      <c r="F17" s="41"/>
      <c r="G17" s="42" t="s">
        <v>49</v>
      </c>
    </row>
    <row r="18" spans="1:7" ht="12" customHeight="1" x14ac:dyDescent="0.25">
      <c r="A18" s="157"/>
      <c r="B18" s="157"/>
      <c r="C18" s="169"/>
      <c r="D18" s="161"/>
      <c r="E18" s="57" t="s">
        <v>158</v>
      </c>
      <c r="F18" s="57"/>
      <c r="G18" s="58" t="s">
        <v>50</v>
      </c>
    </row>
    <row r="19" spans="1:7" s="60" customFormat="1" ht="12" customHeight="1" x14ac:dyDescent="0.25">
      <c r="A19" s="172" t="s">
        <v>162</v>
      </c>
      <c r="B19" s="155"/>
      <c r="C19" s="155"/>
      <c r="D19" s="59"/>
      <c r="E19" s="57" t="s">
        <v>159</v>
      </c>
      <c r="F19" s="57"/>
      <c r="G19" s="58" t="s">
        <v>51</v>
      </c>
    </row>
    <row r="20" spans="1:7" s="60" customFormat="1" ht="12" customHeight="1" x14ac:dyDescent="0.25">
      <c r="A20" s="68"/>
      <c r="B20" s="80"/>
      <c r="C20" s="80"/>
      <c r="D20" s="59"/>
      <c r="E20" s="57" t="s">
        <v>160</v>
      </c>
      <c r="F20" s="57"/>
      <c r="G20" s="58" t="s">
        <v>52</v>
      </c>
    </row>
    <row r="21" spans="1:7" s="60" customFormat="1" ht="12" customHeight="1" x14ac:dyDescent="0.25">
      <c r="A21" s="172"/>
      <c r="B21" s="155"/>
      <c r="C21" s="155"/>
      <c r="D21" s="81"/>
      <c r="E21" s="57" t="s">
        <v>161</v>
      </c>
      <c r="F21" s="57"/>
      <c r="G21" s="58" t="s">
        <v>53</v>
      </c>
    </row>
    <row r="22" spans="1:7" ht="12" customHeight="1" x14ac:dyDescent="0.25">
      <c r="A22" s="61"/>
      <c r="B22" s="61"/>
      <c r="C22" s="62"/>
      <c r="D22" s="63"/>
      <c r="E22" s="64"/>
      <c r="F22" s="64"/>
      <c r="G22" s="65"/>
    </row>
    <row r="23" spans="1:7" s="43" customFormat="1" ht="12" customHeight="1" x14ac:dyDescent="0.25">
      <c r="A23" s="53"/>
      <c r="B23" s="45"/>
      <c r="C23" s="54"/>
      <c r="D23" s="99"/>
      <c r="E23" s="55"/>
      <c r="F23" s="55"/>
      <c r="G23" s="56"/>
    </row>
    <row r="24" spans="1:7" s="43" customFormat="1" ht="12" customHeight="1" x14ac:dyDescent="0.25">
      <c r="A24" s="156" t="s">
        <v>44</v>
      </c>
      <c r="B24" s="156"/>
      <c r="C24" s="173"/>
      <c r="D24" s="158" t="e">
        <f>Zahlenbasis!D158/Zahlenbasis!D82</f>
        <v>#DIV/0!</v>
      </c>
      <c r="E24" s="41" t="s">
        <v>45</v>
      </c>
      <c r="F24" s="41"/>
      <c r="G24" s="42" t="s">
        <v>39</v>
      </c>
    </row>
    <row r="25" spans="1:7" ht="12" customHeight="1" x14ac:dyDescent="0.25">
      <c r="A25" s="157"/>
      <c r="B25" s="157"/>
      <c r="C25" s="169"/>
      <c r="D25" s="159"/>
      <c r="E25" s="57" t="s">
        <v>46</v>
      </c>
      <c r="F25" s="57"/>
      <c r="G25" s="58" t="s">
        <v>41</v>
      </c>
    </row>
    <row r="26" spans="1:7" s="60" customFormat="1" ht="12" customHeight="1" x14ac:dyDescent="0.25">
      <c r="A26" s="172" t="s">
        <v>185</v>
      </c>
      <c r="B26" s="155"/>
      <c r="C26" s="155"/>
      <c r="D26" s="59"/>
      <c r="E26" s="57" t="s">
        <v>115</v>
      </c>
      <c r="F26" s="57"/>
      <c r="G26" s="58" t="s">
        <v>43</v>
      </c>
    </row>
    <row r="27" spans="1:7" ht="12" customHeight="1" x14ac:dyDescent="0.25">
      <c r="A27" s="172" t="s">
        <v>188</v>
      </c>
      <c r="B27" s="155"/>
      <c r="C27" s="155"/>
      <c r="D27" s="59"/>
      <c r="E27" s="57"/>
      <c r="F27" s="57"/>
      <c r="G27" s="58"/>
    </row>
    <row r="28" spans="1:7" ht="12" customHeight="1" x14ac:dyDescent="0.25">
      <c r="A28" s="61"/>
      <c r="B28" s="61"/>
      <c r="C28" s="62"/>
      <c r="D28" s="63"/>
      <c r="E28" s="64"/>
      <c r="F28" s="64"/>
      <c r="G28" s="65"/>
    </row>
    <row r="29" spans="1:7" ht="12" customHeight="1" x14ac:dyDescent="0.25">
      <c r="D29" s="98"/>
    </row>
    <row r="30" spans="1:7" s="43" customFormat="1" ht="12" customHeight="1" x14ac:dyDescent="0.25">
      <c r="A30" s="156" t="s">
        <v>111</v>
      </c>
      <c r="B30" s="156"/>
      <c r="C30" s="173"/>
      <c r="D30" s="158" t="e">
        <f>Zahlenbasis!D74/Zahlenbasis!D72</f>
        <v>#DIV/0!</v>
      </c>
      <c r="E30" s="41" t="s">
        <v>112</v>
      </c>
      <c r="F30" s="41"/>
      <c r="G30" s="42" t="s">
        <v>116</v>
      </c>
    </row>
    <row r="31" spans="1:7" ht="12" customHeight="1" x14ac:dyDescent="0.25">
      <c r="A31" s="157"/>
      <c r="B31" s="157"/>
      <c r="C31" s="169"/>
      <c r="D31" s="165"/>
      <c r="E31" s="57" t="s">
        <v>113</v>
      </c>
      <c r="F31" s="57"/>
      <c r="G31" s="58" t="s">
        <v>109</v>
      </c>
    </row>
    <row r="32" spans="1:7" s="60" customFormat="1" ht="12" customHeight="1" x14ac:dyDescent="0.25">
      <c r="A32" s="154" t="s">
        <v>174</v>
      </c>
      <c r="B32" s="155"/>
      <c r="C32" s="155"/>
      <c r="D32" s="59"/>
      <c r="E32" s="57" t="s">
        <v>114</v>
      </c>
      <c r="F32" s="57"/>
      <c r="G32" s="58" t="s">
        <v>117</v>
      </c>
    </row>
    <row r="33" spans="1:7" s="60" customFormat="1" ht="12" customHeight="1" x14ac:dyDescent="0.25">
      <c r="A33" s="110" t="s">
        <v>175</v>
      </c>
      <c r="B33" s="111"/>
      <c r="C33" s="111"/>
      <c r="D33" s="59"/>
      <c r="E33" s="57"/>
      <c r="F33" s="57"/>
      <c r="G33" s="58"/>
    </row>
    <row r="34" spans="1:7" ht="12" customHeight="1" x14ac:dyDescent="0.25">
      <c r="A34" s="61"/>
      <c r="B34" s="61"/>
      <c r="C34" s="62"/>
      <c r="D34" s="63"/>
      <c r="E34" s="64"/>
      <c r="F34" s="64"/>
      <c r="G34" s="65"/>
    </row>
    <row r="35" spans="1:7" ht="12" customHeight="1" x14ac:dyDescent="0.25">
      <c r="D35" s="98"/>
    </row>
    <row r="36" spans="1:7" s="43" customFormat="1" ht="12" customHeight="1" x14ac:dyDescent="0.25">
      <c r="A36" s="156" t="s">
        <v>28</v>
      </c>
      <c r="B36" s="156"/>
      <c r="C36" s="173"/>
      <c r="D36" s="164" t="e">
        <f>Zahlenbasis!D74/(-Zahlenbasis!D113)</f>
        <v>#DIV/0!</v>
      </c>
      <c r="E36" s="41" t="s">
        <v>29</v>
      </c>
      <c r="F36" s="41"/>
      <c r="G36" s="42" t="s">
        <v>30</v>
      </c>
    </row>
    <row r="37" spans="1:7" ht="12" customHeight="1" x14ac:dyDescent="0.25">
      <c r="A37" s="157"/>
      <c r="B37" s="157"/>
      <c r="C37" s="169"/>
      <c r="D37" s="165"/>
      <c r="E37" s="57" t="s">
        <v>31</v>
      </c>
      <c r="F37" s="57"/>
      <c r="G37" s="58" t="s">
        <v>32</v>
      </c>
    </row>
    <row r="38" spans="1:7" s="60" customFormat="1" ht="12" customHeight="1" x14ac:dyDescent="0.25">
      <c r="A38" s="172" t="s">
        <v>165</v>
      </c>
      <c r="B38" s="155"/>
      <c r="C38" s="155"/>
      <c r="D38" s="59"/>
      <c r="E38" s="57" t="s">
        <v>33</v>
      </c>
      <c r="F38" s="57"/>
      <c r="G38" s="58" t="s">
        <v>34</v>
      </c>
    </row>
    <row r="39" spans="1:7" s="60" customFormat="1" ht="12" customHeight="1" x14ac:dyDescent="0.25">
      <c r="A39" s="68"/>
      <c r="B39" s="80"/>
      <c r="C39" s="80"/>
      <c r="D39" s="59"/>
      <c r="E39" s="57" t="s">
        <v>35</v>
      </c>
      <c r="F39" s="57"/>
      <c r="G39" s="58" t="s">
        <v>36</v>
      </c>
    </row>
    <row r="40" spans="1:7" ht="12" customHeight="1" x14ac:dyDescent="0.25">
      <c r="A40" s="61"/>
      <c r="B40" s="61"/>
      <c r="C40" s="62"/>
      <c r="D40" s="63"/>
      <c r="E40" s="64"/>
      <c r="F40" s="64"/>
      <c r="G40" s="65"/>
    </row>
    <row r="41" spans="1:7" s="43" customFormat="1" ht="12" customHeight="1" x14ac:dyDescent="0.25">
      <c r="A41" s="156" t="s">
        <v>118</v>
      </c>
      <c r="B41" s="156"/>
      <c r="C41" s="173"/>
      <c r="D41" s="158" t="e">
        <f>Zahlenbasis!D76/Zahlenbasis!D72</f>
        <v>#DIV/0!</v>
      </c>
      <c r="E41" s="41" t="s">
        <v>119</v>
      </c>
      <c r="F41" s="41"/>
      <c r="G41" s="42" t="s">
        <v>122</v>
      </c>
    </row>
    <row r="42" spans="1:7" ht="12" customHeight="1" x14ac:dyDescent="0.25">
      <c r="A42" s="157"/>
      <c r="B42" s="157"/>
      <c r="C42" s="169"/>
      <c r="D42" s="165"/>
      <c r="E42" s="57" t="s">
        <v>120</v>
      </c>
      <c r="F42" s="57"/>
      <c r="G42" s="58" t="s">
        <v>123</v>
      </c>
    </row>
    <row r="43" spans="1:7" s="60" customFormat="1" ht="12" customHeight="1" x14ac:dyDescent="0.25">
      <c r="A43" s="172" t="s">
        <v>178</v>
      </c>
      <c r="B43" s="155"/>
      <c r="C43" s="155"/>
      <c r="D43" s="59"/>
      <c r="E43" s="57" t="s">
        <v>121</v>
      </c>
      <c r="F43" s="57"/>
      <c r="G43" s="58" t="s">
        <v>124</v>
      </c>
    </row>
    <row r="44" spans="1:7" ht="12" customHeight="1" x14ac:dyDescent="0.25">
      <c r="A44" s="61"/>
      <c r="B44" s="61"/>
      <c r="C44" s="62"/>
      <c r="D44" s="63"/>
      <c r="E44" s="64"/>
      <c r="F44" s="64"/>
      <c r="G44" s="65"/>
    </row>
    <row r="45" spans="1:7" ht="12" customHeight="1" x14ac:dyDescent="0.25">
      <c r="D45" s="98"/>
      <c r="E45" s="66"/>
      <c r="F45" s="66"/>
      <c r="G45" s="67"/>
    </row>
    <row r="46" spans="1:7" s="43" customFormat="1" ht="12" customHeight="1" x14ac:dyDescent="0.25">
      <c r="A46" s="156" t="s">
        <v>37</v>
      </c>
      <c r="B46" s="156"/>
      <c r="C46" s="173"/>
      <c r="D46" s="158" t="e">
        <f>Zahlenbasis!D78/Zahlenbasis!D72</f>
        <v>#DIV/0!</v>
      </c>
      <c r="E46" s="41" t="s">
        <v>38</v>
      </c>
      <c r="F46" s="41"/>
      <c r="G46" s="42" t="s">
        <v>39</v>
      </c>
    </row>
    <row r="47" spans="1:7" ht="12" customHeight="1" x14ac:dyDescent="0.25">
      <c r="A47" s="157"/>
      <c r="B47" s="157"/>
      <c r="C47" s="169"/>
      <c r="D47" s="165"/>
      <c r="E47" s="57" t="s">
        <v>40</v>
      </c>
      <c r="F47" s="57"/>
      <c r="G47" s="58" t="s">
        <v>41</v>
      </c>
    </row>
    <row r="48" spans="1:7" s="60" customFormat="1" ht="12" customHeight="1" x14ac:dyDescent="0.25">
      <c r="A48" s="172" t="s">
        <v>166</v>
      </c>
      <c r="B48" s="155"/>
      <c r="C48" s="155"/>
      <c r="D48" s="59"/>
      <c r="E48" s="57" t="s">
        <v>42</v>
      </c>
      <c r="F48" s="57"/>
      <c r="G48" s="58" t="s">
        <v>43</v>
      </c>
    </row>
    <row r="49" spans="1:7" ht="12" customHeight="1" x14ac:dyDescent="0.25">
      <c r="A49" s="61"/>
      <c r="B49" s="61"/>
      <c r="C49" s="62"/>
      <c r="D49" s="63"/>
      <c r="E49" s="64"/>
      <c r="F49" s="64"/>
      <c r="G49" s="65"/>
    </row>
    <row r="50" spans="1:7" ht="12" customHeight="1" x14ac:dyDescent="0.25">
      <c r="D50" s="98"/>
      <c r="E50" s="66"/>
      <c r="F50" s="66"/>
      <c r="G50" s="67"/>
    </row>
    <row r="51" spans="1:7" s="43" customFormat="1" ht="12" customHeight="1" x14ac:dyDescent="0.25">
      <c r="A51" s="156" t="s">
        <v>125</v>
      </c>
      <c r="B51" s="156"/>
      <c r="C51" s="173"/>
      <c r="D51" s="158" t="e">
        <f>Zahlenbasis!D116/Zahlenbasis!D70</f>
        <v>#DIV/0!</v>
      </c>
      <c r="E51" s="41" t="s">
        <v>127</v>
      </c>
      <c r="F51" s="41"/>
      <c r="G51" s="42" t="s">
        <v>128</v>
      </c>
    </row>
    <row r="52" spans="1:7" ht="12" customHeight="1" x14ac:dyDescent="0.25">
      <c r="A52" s="157"/>
      <c r="B52" s="157"/>
      <c r="C52" s="169"/>
      <c r="D52" s="165"/>
      <c r="E52" s="57" t="s">
        <v>126</v>
      </c>
      <c r="F52" s="57"/>
      <c r="G52" s="58" t="s">
        <v>129</v>
      </c>
    </row>
    <row r="53" spans="1:7" s="60" customFormat="1" ht="12" customHeight="1" x14ac:dyDescent="0.25">
      <c r="A53" s="172" t="s">
        <v>172</v>
      </c>
      <c r="B53" s="155"/>
      <c r="C53" s="155"/>
      <c r="D53" s="59"/>
      <c r="E53" s="57" t="s">
        <v>113</v>
      </c>
      <c r="F53" s="57"/>
      <c r="G53" s="58" t="s">
        <v>109</v>
      </c>
    </row>
    <row r="54" spans="1:7" ht="12" customHeight="1" x14ac:dyDescent="0.25">
      <c r="A54" s="172" t="s">
        <v>177</v>
      </c>
      <c r="B54" s="155"/>
      <c r="C54" s="155"/>
      <c r="D54" s="59"/>
      <c r="E54" s="57" t="s">
        <v>114</v>
      </c>
      <c r="F54" s="57"/>
      <c r="G54" s="58" t="s">
        <v>117</v>
      </c>
    </row>
    <row r="55" spans="1:7" ht="12" customHeight="1" x14ac:dyDescent="0.25">
      <c r="A55" s="61"/>
      <c r="B55" s="61"/>
      <c r="C55" s="62"/>
      <c r="D55" s="63"/>
      <c r="E55" s="64"/>
      <c r="F55" s="64"/>
      <c r="G55" s="65"/>
    </row>
    <row r="56" spans="1:7" ht="12" customHeight="1" x14ac:dyDescent="0.25">
      <c r="E56" s="66"/>
      <c r="F56" s="66"/>
      <c r="G56" s="67"/>
    </row>
  </sheetData>
  <mergeCells count="38">
    <mergeCell ref="I12:K12"/>
    <mergeCell ref="A53:C53"/>
    <mergeCell ref="A54:C54"/>
    <mergeCell ref="A21:C21"/>
    <mergeCell ref="A38:C38"/>
    <mergeCell ref="A43:C43"/>
    <mergeCell ref="A48:C48"/>
    <mergeCell ref="A51:B52"/>
    <mergeCell ref="C51:C52"/>
    <mergeCell ref="C30:C31"/>
    <mergeCell ref="D51:D52"/>
    <mergeCell ref="A41:B42"/>
    <mergeCell ref="C41:C42"/>
    <mergeCell ref="A46:B47"/>
    <mergeCell ref="C46:C47"/>
    <mergeCell ref="D46:D47"/>
    <mergeCell ref="D41:D42"/>
    <mergeCell ref="A8:B9"/>
    <mergeCell ref="A4:G5"/>
    <mergeCell ref="A36:B37"/>
    <mergeCell ref="C36:C37"/>
    <mergeCell ref="D36:D37"/>
    <mergeCell ref="A10:B11"/>
    <mergeCell ref="C10:C11"/>
    <mergeCell ref="D10:D11"/>
    <mergeCell ref="A24:B25"/>
    <mergeCell ref="C24:C25"/>
    <mergeCell ref="D24:D25"/>
    <mergeCell ref="A17:B18"/>
    <mergeCell ref="D17:D18"/>
    <mergeCell ref="A27:C27"/>
    <mergeCell ref="A32:C32"/>
    <mergeCell ref="A12:C12"/>
    <mergeCell ref="A19:C19"/>
    <mergeCell ref="A26:C26"/>
    <mergeCell ref="D30:D31"/>
    <mergeCell ref="A30:B31"/>
    <mergeCell ref="C17:C18"/>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D10:D55"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Zahlenbasis</vt:lpstr>
      <vt:lpstr>Finanzkennzahlen</vt:lpstr>
      <vt:lpstr>Kennzahlen Haushaltsgleichgew.</vt:lpstr>
      <vt:lpstr>Statistikkennzahlen</vt:lpstr>
      <vt:lpstr>Finanzkennzahlen!Druckbereich</vt:lpstr>
      <vt:lpstr>'Kennzahlen Haushaltsgleichgew.'!Druckbereich</vt:lpstr>
      <vt:lpstr>Statistikkennzahlen!Druckbereich</vt:lpstr>
      <vt:lpstr>Zahlenbasis!Druckbereich</vt:lpstr>
      <vt:lpstr>Zahlenbasis!Print_Area</vt:lpstr>
      <vt:lpstr>Finanzkennzahlen!Print_Titles</vt:lpstr>
      <vt:lpstr>'Kennzahlen Haushaltsgleichgew.'!Print_Titles</vt:lpstr>
      <vt:lpstr>Statistikkennzahlen!Print_Titles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b102pmv</dc:creator>
  <cp:lastModifiedBy>Dändliker Alexandra</cp:lastModifiedBy>
  <cp:lastPrinted>2018-01-08T09:30:54Z</cp:lastPrinted>
  <dcterms:created xsi:type="dcterms:W3CDTF">2016-09-12T07:09:36Z</dcterms:created>
  <dcterms:modified xsi:type="dcterms:W3CDTF">2022-04-29T06:23:27Z</dcterms:modified>
</cp:coreProperties>
</file>