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ome.kt.ktzh.ch\B102PHA$\Documents\CMIAXIOMA\48286256eead4d0ca519d1daa5d333a0\"/>
    </mc:Choice>
  </mc:AlternateContent>
  <xr:revisionPtr revIDLastSave="0" documentId="13_ncr:1_{CDC29EAD-B1F0-4A1E-AED4-F52212A08133}" xr6:coauthVersionLast="47" xr6:coauthVersionMax="47" xr10:uidLastSave="{00000000-0000-0000-0000-000000000000}"/>
  <bookViews>
    <workbookView xWindow="-120" yWindow="-120" windowWidth="29040" windowHeight="17520" xr2:uid="{00000000-000D-0000-FFFF-FFFF00000000}"/>
  </bookViews>
  <sheets>
    <sheet name="Zahlenbasis" sheetId="1" r:id="rId1"/>
    <sheet name="Finanzkennzahlen" sheetId="2" r:id="rId2"/>
    <sheet name="Kennzahlen Haushaltsgleichgew." sheetId="5" r:id="rId3"/>
  </sheets>
  <externalReferences>
    <externalReference r:id="rId4"/>
    <externalReference r:id="rId5"/>
    <externalReference r:id="rId6"/>
    <externalReference r:id="rId7"/>
    <externalReference r:id="rId8"/>
  </externalReferences>
  <definedNames>
    <definedName name="b">[1]Dateneingabe!$F$1:$F$65536</definedName>
    <definedName name="BspAnfBestand" localSheetId="1">[2]Dateneingabe!$F:$F</definedName>
    <definedName name="BspAnfBestand" localSheetId="2">[2]Dateneingabe!$F:$F</definedName>
    <definedName name="BspAnfBestand">[3]Dateneingabe!$F:$F</definedName>
    <definedName name="BspBuchBetrag" localSheetId="1">[2]Dateneingabe!$H:$H</definedName>
    <definedName name="BspBuchBetrag" localSheetId="2">[2]Dateneingabe!$H:$H</definedName>
    <definedName name="BspBuchBetrag">[3]Dateneingabe!$H:$H</definedName>
    <definedName name="BspBuchSaldo" localSheetId="1">[2]Dateneingabe!$E:$E</definedName>
    <definedName name="BspBuchSaldo" localSheetId="2">[2]Dateneingabe!$E:$E</definedName>
    <definedName name="BspBuchSaldo">[3]Dateneingabe!$E:$E</definedName>
    <definedName name="BspKontoNr" localSheetId="1">[2]Dateneingabe!$B:$B</definedName>
    <definedName name="BspKontoNr" localSheetId="2">[2]Dateneingabe!$B:$B</definedName>
    <definedName name="BspKontoNr">[3]Dateneingabe!$B:$B</definedName>
    <definedName name="BspSHKonto" localSheetId="1">[2]Dateneingabe!$G:$G</definedName>
    <definedName name="BspSHKonto" localSheetId="2">[2]Dateneingabe!$G:$G</definedName>
    <definedName name="BspSHKonto">[3]Dateneingabe!$G:$G</definedName>
    <definedName name="_xlnm.Print_Area" localSheetId="1">Finanzkennzahlen!$A$1:$H$37</definedName>
    <definedName name="_xlnm.Print_Area" localSheetId="2">'Kennzahlen Haushaltsgleichgew.'!$A$1:$G$26</definedName>
    <definedName name="_xlnm.Print_Area" localSheetId="0">Zahlenbasis!$A$1:$D$115</definedName>
    <definedName name="HRM2FG">[4]Funktionale_Gliederung!$C$6:$E$450</definedName>
    <definedName name="HRM2SGER">[4]Sachgruppen_ER!$I$8:$M$1270</definedName>
    <definedName name="HRM2SGIRFV">[5]Sachgruppen_IR_FV!$I$6:$M$139</definedName>
    <definedName name="Print_Area" localSheetId="0">Zahlenbasis!$B$17:$D$67</definedName>
    <definedName name="Print_Titles" localSheetId="1">Finanzkennzahlen!$1:$3</definedName>
    <definedName name="Print_Titles" localSheetId="2">'Kennzahlen Haushaltsgleichgew.'!$1:$3</definedName>
    <definedName name="Sachgruppen" localSheetId="1">'[2]Sachgruppen_1-4-stellig'!$B$4:$E$932</definedName>
    <definedName name="Sachgruppen" localSheetId="2">'[2]Sachgruppen_1-4-stellig'!$B$4:$E$932</definedName>
    <definedName name="Sachgruppen">'[3]Sachgruppen_1-4-stellig'!$B$4:$E$932</definedName>
    <definedName name="SAPBEXrevision" hidden="1">1</definedName>
    <definedName name="SAPBEXsysID" hidden="1">"P19"</definedName>
    <definedName name="SAPBEXwbID" hidden="1">"3WXD0ZV0SF4ESR41T24F14N1L"</definedName>
    <definedName name="SgAnfBestand" localSheetId="1">'[2]Sachgruppen_1-4-stellig'!$D:$D</definedName>
    <definedName name="SgAnfBestand" localSheetId="2">'[2]Sachgruppen_1-4-stellig'!$D:$D</definedName>
    <definedName name="SgAnfBestand">'[3]Sachgruppen_1-4-stellig'!$D:$D</definedName>
    <definedName name="SgEndBestand" localSheetId="1">'[2]Sachgruppen_1-4-stellig'!$E:$E</definedName>
    <definedName name="SgEndBestand" localSheetId="2">'[2]Sachgruppen_1-4-stellig'!$E:$E</definedName>
    <definedName name="SgEndBestand">'[3]Sachgruppen_1-4-stellig'!$E:$E</definedName>
    <definedName name="SgNr" localSheetId="1">'[2]Sachgruppen_1-4-stellig'!$A:$A</definedName>
    <definedName name="SgNr" localSheetId="2">'[2]Sachgruppen_1-4-stellig'!$A:$A</definedName>
    <definedName name="SgNr">'[3]Sachgruppen_1-4-stellig'!$A:$A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3" i="1" l="1"/>
  <c r="D55" i="1" l="1"/>
  <c r="D45" i="1"/>
  <c r="D89" i="1" l="1"/>
  <c r="D5" i="5"/>
  <c r="C9" i="2"/>
  <c r="D9" i="2" s="1"/>
  <c r="E9" i="2" l="1"/>
  <c r="D81" i="1"/>
  <c r="D115" i="1"/>
  <c r="D79" i="1"/>
  <c r="D64" i="1"/>
  <c r="C20" i="2" l="1"/>
  <c r="D77" i="1"/>
  <c r="D69" i="1"/>
  <c r="D71" i="1" s="1"/>
  <c r="C12" i="2" l="1"/>
  <c r="C11" i="2"/>
  <c r="C10" i="2"/>
  <c r="D110" i="1"/>
  <c r="D99" i="1"/>
  <c r="D22" i="5" l="1"/>
  <c r="D112" i="1"/>
  <c r="D32" i="1" l="1"/>
  <c r="D46" i="1" s="1"/>
  <c r="D57" i="1" s="1"/>
  <c r="D66" i="1" l="1"/>
  <c r="D75" i="1" l="1"/>
  <c r="C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A14" authorId="0" shapeId="0" xr:uid="{00000000-0006-0000-0100-000001000000}">
      <text>
        <r>
          <rPr>
            <sz val="9"/>
            <color indexed="81"/>
            <rFont val="Segoe UI"/>
            <family val="2"/>
          </rPr>
          <t>Ein negativer Selbstfinanzierungsgrad ist durch "n.a." (nicht anwendbar) zu ersetzen, wenn die Kennzahl aufgrund von Nettoinvestitionen von null oder einem Einnahmenüberschuss nicht aussagekräftig ist.</t>
        </r>
      </text>
    </comment>
  </commentList>
</comments>
</file>

<file path=xl/sharedStrings.xml><?xml version="1.0" encoding="utf-8"?>
<sst xmlns="http://schemas.openxmlformats.org/spreadsheetml/2006/main" count="161" uniqueCount="137">
  <si>
    <t>Erfolgsrechnung</t>
  </si>
  <si>
    <t>Gestufter Erfolgsausweis</t>
  </si>
  <si>
    <t>Personalaufwand</t>
  </si>
  <si>
    <t>Sach- und übriger Betriebsaufwand</t>
  </si>
  <si>
    <t>Abschreibungen Verwaltungsvermögen</t>
  </si>
  <si>
    <t>Transferaufwand</t>
  </si>
  <si>
    <t>Durchlaufende Beiträge</t>
  </si>
  <si>
    <t>Total Betrieblicher Aufwand</t>
  </si>
  <si>
    <t>Fiskalertrag</t>
  </si>
  <si>
    <t>Regalien und Konzessionen</t>
  </si>
  <si>
    <t>Entgelte</t>
  </si>
  <si>
    <t>Transferertrag</t>
  </si>
  <si>
    <t>Total Betrieblicher Ertrag</t>
  </si>
  <si>
    <t>Ergebnis aus betrieblicher Tätigkeit</t>
  </si>
  <si>
    <t>Finanzaufwand</t>
  </si>
  <si>
    <t>Finanzertrag</t>
  </si>
  <si>
    <t>Ergebnis aus Finanzierung</t>
  </si>
  <si>
    <t>Operatives Ergebnis</t>
  </si>
  <si>
    <t>Ausserordentlicher Aufwand</t>
  </si>
  <si>
    <t>Ausserordentlicher Ertrag</t>
  </si>
  <si>
    <t>Ausserordentliches Ergebnis</t>
  </si>
  <si>
    <t>Anhang</t>
  </si>
  <si>
    <t>Finanzkennzahlen</t>
  </si>
  <si>
    <t>Richtwerte</t>
  </si>
  <si>
    <t>Steuerfuss</t>
  </si>
  <si>
    <t>Selbstfinanzierungsgrad</t>
  </si>
  <si>
    <t>&gt; 100 %</t>
  </si>
  <si>
    <t>ideal</t>
  </si>
  <si>
    <t>80 - 100 %</t>
  </si>
  <si>
    <t>gut bis vertretbar</t>
  </si>
  <si>
    <t>50 - 80 %</t>
  </si>
  <si>
    <t>problematisch</t>
  </si>
  <si>
    <t>&lt; 50 %</t>
  </si>
  <si>
    <t>ungenügend</t>
  </si>
  <si>
    <t>Zinsbelastungsanteil</t>
  </si>
  <si>
    <t>0 - 4 %</t>
  </si>
  <si>
    <t>gut</t>
  </si>
  <si>
    <t>4 - 9 %</t>
  </si>
  <si>
    <t>genügend</t>
  </si>
  <si>
    <t>&gt; 9 %</t>
  </si>
  <si>
    <t>schlecht</t>
  </si>
  <si>
    <t>Nettoverschuldungsquotient</t>
  </si>
  <si>
    <t>&lt; 100 %</t>
  </si>
  <si>
    <t>100 - 150 %</t>
  </si>
  <si>
    <t xml:space="preserve">&gt; 150 % </t>
  </si>
  <si>
    <t>Nettoschuld I pro Einwohnerin und Einwohner</t>
  </si>
  <si>
    <t>Nettovermögen</t>
  </si>
  <si>
    <t>geringe Verschuldung</t>
  </si>
  <si>
    <t>mittlere Verschuldung</t>
  </si>
  <si>
    <t>hohe Verschuldung</t>
  </si>
  <si>
    <t>sehr hohe Verschuldung</t>
  </si>
  <si>
    <t>Wertberichtigungen Darlehen VV</t>
  </si>
  <si>
    <t>Wertberichtigungen Beteiligungen VV</t>
  </si>
  <si>
    <t>Abschreibungen Investitionsbeiträge</t>
  </si>
  <si>
    <t>Zinsaufwand</t>
  </si>
  <si>
    <t>Zinsertrag</t>
  </si>
  <si>
    <t>Aufwertungen VV</t>
  </si>
  <si>
    <t>Einlagen in das Eigenkapital</t>
  </si>
  <si>
    <t>Entnahmen aus dem Eigenkapital</t>
  </si>
  <si>
    <t>Wertberichtigungen auf Forderungen</t>
  </si>
  <si>
    <t>Beteiligungsertrag Finanzvermögen</t>
  </si>
  <si>
    <t>Liegenschaftenertrag Finanzvermögen</t>
  </si>
  <si>
    <t>Wertberichtigungen Anlagen FV</t>
  </si>
  <si>
    <t>Direkte Steuern natürliche Personen</t>
  </si>
  <si>
    <t>Direkte Steuern juristische Personen</t>
  </si>
  <si>
    <t>Investitionsrechnung</t>
  </si>
  <si>
    <t>Investitionsrechnung VV, Sachgruppen</t>
  </si>
  <si>
    <t>Sachanlagen</t>
  </si>
  <si>
    <t>Immaterielle Anlagen</t>
  </si>
  <si>
    <t>Darlehen</t>
  </si>
  <si>
    <t>Beteiligungen und Grundkapitalien</t>
  </si>
  <si>
    <t>Eigene Investitionsbeiträge</t>
  </si>
  <si>
    <t>Durchlaufende Investitionsbeiträge</t>
  </si>
  <si>
    <t>Total Investitionsausgaben</t>
  </si>
  <si>
    <t>Übertragung von Sachanlagen in das Finanzvermögen</t>
  </si>
  <si>
    <t>Übertragung von immateriellen Anlagen in das Finanzvermögen</t>
  </si>
  <si>
    <t>Investitionsbeiträge für eigene Rechnung</t>
  </si>
  <si>
    <t>Rückzahlung von Darlehen</t>
  </si>
  <si>
    <t>Rückzahlung eigener Investitionsbeiträge</t>
  </si>
  <si>
    <t>Total Investitionseinnahmen</t>
  </si>
  <si>
    <t>9000 / 9001</t>
  </si>
  <si>
    <t>Allgemeine Informationen</t>
  </si>
  <si>
    <t>&lt; 10 %</t>
  </si>
  <si>
    <t>&lt; 5 %</t>
  </si>
  <si>
    <t>Investitionsanteil</t>
  </si>
  <si>
    <t>Laufender Ertrag</t>
  </si>
  <si>
    <t>Selbstfinanzierung</t>
  </si>
  <si>
    <t>Kapitaldienst</t>
  </si>
  <si>
    <t>Gesamtausgaben</t>
  </si>
  <si>
    <t>Nettozinsaufwand</t>
  </si>
  <si>
    <t>Bruttoinvestitionen</t>
  </si>
  <si>
    <t>Laufende Ausgaben</t>
  </si>
  <si>
    <t>Eigenkapitalquote</t>
  </si>
  <si>
    <t>Zinsbelastungsquote</t>
  </si>
  <si>
    <t>Haushaltsgleichgewicht</t>
  </si>
  <si>
    <t>Zahlenbasis Kennzahlenberechnung</t>
  </si>
  <si>
    <t>&gt; 25 %</t>
  </si>
  <si>
    <t>&lt; 25 %</t>
  </si>
  <si>
    <t>&gt; 5 %</t>
  </si>
  <si>
    <t>&gt; 10 %</t>
  </si>
  <si>
    <t>Direkte Steuern</t>
  </si>
  <si>
    <t>Budget</t>
  </si>
  <si>
    <t>Kennzahlen</t>
  </si>
  <si>
    <t>&lt; 0 Fr.</t>
  </si>
  <si>
    <t>1 - 1'000 Fr.</t>
  </si>
  <si>
    <t>1'001 - 2'500 Fr.</t>
  </si>
  <si>
    <t>2'501 - 5'000 Fr.</t>
  </si>
  <si>
    <t>&gt; 5'000 Fr.</t>
  </si>
  <si>
    <t>Verschuldung pro Einwohnerin und Einwohner in Franken.</t>
  </si>
  <si>
    <t>Rechnung</t>
  </si>
  <si>
    <t>-</t>
  </si>
  <si>
    <t>wie gut die Gemeinde ihre Verpflichtungen gegenüber den Kreditgebern erfüllen kann. Die Tragbarkeitsberechnung</t>
  </si>
  <si>
    <t>Die Eigenkapitalquote gibt Auskunft über die Kapitalstruktur der Gemeinde. Sie zeigt, zu welchem Anteil die Aktiven</t>
  </si>
  <si>
    <t>selber finanziert sind. Ein höheres Eigenkapital bedeutet mehr Handlungsspielraum der Gemeinde und eine</t>
  </si>
  <si>
    <t>Die Zinsbelastungsquote informiert über das Verhältnis der Zinsen zum laufenden Ertrag. Sie zeigt,</t>
  </si>
  <si>
    <t>bessere Bonität gegenüber den Kreditgebern.</t>
  </si>
  <si>
    <t>Der Investitionsanteil zeigt das Ausmass der Investitionstätigkeit an. Er gibt an, welcher Anteil der gesamten</t>
  </si>
  <si>
    <t>Ausgaben einer Gemeinde für Investitionen in die Infrastruktur eingesetzt wird.</t>
  </si>
  <si>
    <t xml:space="preserve">Berechnung der Finanzkennzahlen gemäss § 37 VGG (§ 140 GG) sowie der Kennzahlen zum Haushaltsgleichgewicht nach § 12 VGG (§ 94 GG). </t>
  </si>
  <si>
    <t>kann.</t>
  </si>
  <si>
    <t>Anteil der Nettoinvestitionen, der aus eigenen Mitteln finanziert werden</t>
  </si>
  <si>
    <t>Anteil des laufenden Ertrags, welcher durch den Nettozinsaufwand</t>
  </si>
  <si>
    <t>gebunden ist.</t>
  </si>
  <si>
    <r>
      <t>erfolgt zu einem durchschnittlichen Zinssatz von 5</t>
    </r>
    <r>
      <rPr>
        <sz val="9"/>
        <rFont val="Calibri"/>
        <family val="2"/>
      </rPr>
      <t> </t>
    </r>
    <r>
      <rPr>
        <sz val="9"/>
        <rFont val="Arial"/>
        <family val="2"/>
      </rPr>
      <t xml:space="preserve">%. </t>
    </r>
  </si>
  <si>
    <t xml:space="preserve">Anteil der direkten Steuern natürlicher und juristischer Personen, </t>
  </si>
  <si>
    <t>der erforderlich wäre, um die Nettoschuld abzutragen.</t>
  </si>
  <si>
    <t>Übertragung von Beteiligungen in das Finanzvermögen</t>
  </si>
  <si>
    <t>Einlagen in Spezialfinanzierungen und Fonds</t>
  </si>
  <si>
    <t>Übrige Erträge</t>
  </si>
  <si>
    <t>Entnahmen aus Spezialfinanzierungen und Fonds</t>
  </si>
  <si>
    <t>Investitionsausgaben auf Rechnung Dritter</t>
  </si>
  <si>
    <t>Rückerstattungen von Investitionsausgaben auf Rechnung Dritter</t>
  </si>
  <si>
    <t>Steuerkraft pro Einwohner/in (eigene Berechnung)</t>
  </si>
  <si>
    <t>Anzahl Einwohner/in</t>
  </si>
  <si>
    <r>
      <t xml:space="preserve">Gesamtergebnis Erfolgsrechnung
</t>
    </r>
    <r>
      <rPr>
        <sz val="9"/>
        <rFont val="Arial"/>
        <family val="2"/>
      </rPr>
      <t>Ertragsüberschuss (+) / Aufwandüberschuss (-)</t>
    </r>
  </si>
  <si>
    <r>
      <t xml:space="preserve">Nettoinvestitionen Verwaltungsvermögen 
</t>
    </r>
    <r>
      <rPr>
        <sz val="9"/>
        <rFont val="Arial"/>
        <family val="2"/>
      </rPr>
      <t>Nettoinvestitionen (-) / Einnahmenüberschuss (+)</t>
    </r>
  </si>
  <si>
    <t>Entnahmen aus Spezialfinanzierungen und Fonds des Eigenkapitals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</si>
</sst>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_);\(#,##0.00\)"/>
  </numFmts>
  <fonts count="31" x14ac:knownFonts="1">
    <font>
      <sz val="11"/>
      <color theme="1"/>
      <name val="Calibri"/>
      <family val="2"/>
      <scheme val="minor"/>
    </font>
    <font>
      <sz val="11"/>
      <color theme="1"/>
      <name val="Calibri"/>
      <family val="2"/>
      <scheme val="minor"/>
    </font>
    <font>
      <sz val="11"/>
      <name val="Arial"/>
      <family val="2"/>
    </font>
    <font>
      <b/>
      <sz val="14"/>
      <name val="Arial Black"/>
      <family val="2"/>
    </font>
    <font>
      <b/>
      <sz val="9"/>
      <name val="Arial Black"/>
      <family val="2"/>
    </font>
    <font>
      <b/>
      <sz val="9"/>
      <name val="Arial"/>
      <family val="2"/>
    </font>
    <font>
      <sz val="9"/>
      <name val="Arial"/>
      <family val="2"/>
    </font>
    <font>
      <b/>
      <sz val="10"/>
      <name val="Arial Black"/>
      <family val="2"/>
    </font>
    <font>
      <sz val="10"/>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2"/>
      <name val="Helv"/>
    </font>
    <font>
      <sz val="8"/>
      <name val="Arial"/>
      <family val="2"/>
    </font>
    <font>
      <sz val="9"/>
      <color theme="1"/>
      <name val="Calibri"/>
      <family val="2"/>
      <scheme val="minor"/>
    </font>
    <font>
      <b/>
      <sz val="10"/>
      <name val="Arial"/>
      <family val="2"/>
    </font>
    <font>
      <sz val="10"/>
      <name val="Calibri"/>
      <family val="2"/>
      <scheme val="minor"/>
    </font>
    <font>
      <sz val="14"/>
      <color rgb="FF0076BD"/>
      <name val="Arial Black"/>
      <family val="2"/>
    </font>
    <font>
      <b/>
      <sz val="14"/>
      <color rgb="FF0076BD"/>
      <name val="Arial Black"/>
      <family val="2"/>
    </font>
    <font>
      <b/>
      <sz val="10.5"/>
      <color rgb="FF0076BD"/>
      <name val="Arial Black"/>
      <family val="2"/>
    </font>
    <font>
      <sz val="9"/>
      <name val="Calibri"/>
      <family val="2"/>
    </font>
    <font>
      <sz val="9"/>
      <color indexed="81"/>
      <name val="Segoe UI"/>
      <family val="2"/>
    </font>
    <font>
      <sz val="9"/>
      <color theme="1"/>
      <name val="Arial"/>
      <family val="2"/>
    </font>
    <font>
      <i/>
      <sz val="9"/>
      <name val="Arial"/>
      <family val="2"/>
    </font>
    <font>
      <i/>
      <sz val="9"/>
      <color theme="1"/>
      <name val="Arial"/>
      <family val="2"/>
    </font>
    <font>
      <b/>
      <i/>
      <sz val="9"/>
      <name val="Arial"/>
      <family val="2"/>
    </font>
    <font>
      <b/>
      <sz val="9"/>
      <color theme="1"/>
      <name val="Arial"/>
      <family val="2"/>
    </font>
  </fonts>
  <fills count="24">
    <fill>
      <patternFill patternType="none"/>
    </fill>
    <fill>
      <patternFill patternType="gray125"/>
    </fill>
    <fill>
      <patternFill patternType="solid">
        <fgColor theme="2"/>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theme="0"/>
        <bgColor indexed="64"/>
      </patternFill>
    </fill>
  </fills>
  <borders count="6">
    <border>
      <left/>
      <right/>
      <top/>
      <bottom/>
      <diagonal/>
    </border>
    <border>
      <left/>
      <right/>
      <top style="thin">
        <color theme="0" tint="-0.24994659260841701"/>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s>
  <cellStyleXfs count="58">
    <xf numFmtId="0" fontId="0" fillId="0" borderId="0"/>
    <xf numFmtId="0" fontId="2"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9" fontId="8" fillId="0" borderId="0" applyFont="0" applyFill="0" applyBorder="0" applyAlignment="0" applyProtection="0"/>
    <xf numFmtId="4" fontId="9" fillId="3" borderId="4" applyNumberFormat="0" applyProtection="0">
      <alignment vertical="center"/>
    </xf>
    <xf numFmtId="4" fontId="10" fillId="4" borderId="4" applyNumberFormat="0" applyProtection="0">
      <alignment vertical="center"/>
    </xf>
    <xf numFmtId="4" fontId="9" fillId="4" borderId="4" applyNumberFormat="0" applyProtection="0">
      <alignment horizontal="left" vertical="center" indent="1"/>
    </xf>
    <xf numFmtId="0" fontId="9" fillId="4" borderId="4" applyNumberFormat="0" applyProtection="0">
      <alignment horizontal="left" vertical="top" indent="1"/>
    </xf>
    <xf numFmtId="4" fontId="9" fillId="5" borderId="0" applyNumberFormat="0" applyProtection="0">
      <alignment horizontal="left" vertical="center" indent="1"/>
    </xf>
    <xf numFmtId="4" fontId="11" fillId="6" borderId="4" applyNumberFormat="0" applyProtection="0">
      <alignment horizontal="right" vertical="center"/>
    </xf>
    <xf numFmtId="4" fontId="11" fillId="7" borderId="4" applyNumberFormat="0" applyProtection="0">
      <alignment horizontal="right" vertical="center"/>
    </xf>
    <xf numFmtId="4" fontId="11" fillId="8" borderId="4" applyNumberFormat="0" applyProtection="0">
      <alignment horizontal="right" vertical="center"/>
    </xf>
    <xf numFmtId="4" fontId="11" fillId="9" borderId="4" applyNumberFormat="0" applyProtection="0">
      <alignment horizontal="right" vertical="center"/>
    </xf>
    <xf numFmtId="4" fontId="11" fillId="10" borderId="4" applyNumberFormat="0" applyProtection="0">
      <alignment horizontal="right" vertical="center"/>
    </xf>
    <xf numFmtId="4" fontId="11" fillId="11" borderId="4" applyNumberFormat="0" applyProtection="0">
      <alignment horizontal="right" vertical="center"/>
    </xf>
    <xf numFmtId="4" fontId="11" fillId="12" borderId="4" applyNumberFormat="0" applyProtection="0">
      <alignment horizontal="right" vertical="center"/>
    </xf>
    <xf numFmtId="4" fontId="11" fillId="13" borderId="4" applyNumberFormat="0" applyProtection="0">
      <alignment horizontal="right" vertical="center"/>
    </xf>
    <xf numFmtId="4" fontId="11" fillId="14" borderId="4" applyNumberFormat="0" applyProtection="0">
      <alignment horizontal="right" vertical="center"/>
    </xf>
    <xf numFmtId="4" fontId="9" fillId="15" borderId="5" applyNumberFormat="0" applyProtection="0">
      <alignment horizontal="left" vertical="center" indent="1"/>
    </xf>
    <xf numFmtId="4" fontId="11" fillId="16" borderId="0" applyNumberFormat="0" applyProtection="0">
      <alignment horizontal="left" vertical="center" indent="1"/>
    </xf>
    <xf numFmtId="4" fontId="12" fillId="17" borderId="0" applyNumberFormat="0" applyProtection="0">
      <alignment horizontal="left" vertical="center" indent="1"/>
    </xf>
    <xf numFmtId="4" fontId="11" fillId="18" borderId="4" applyNumberFormat="0" applyProtection="0">
      <alignment horizontal="right" vertical="center"/>
    </xf>
    <xf numFmtId="4" fontId="11" fillId="16" borderId="0" applyNumberFormat="0" applyProtection="0">
      <alignment horizontal="left" vertical="center" indent="1"/>
    </xf>
    <xf numFmtId="4" fontId="11" fillId="5" borderId="0" applyNumberFormat="0" applyProtection="0">
      <alignment horizontal="left" vertical="center" indent="1"/>
    </xf>
    <xf numFmtId="0" fontId="8" fillId="17" borderId="4" applyNumberFormat="0" applyProtection="0">
      <alignment horizontal="left" vertical="center" indent="1"/>
    </xf>
    <xf numFmtId="0" fontId="8" fillId="17" borderId="4" applyNumberFormat="0" applyProtection="0">
      <alignment horizontal="left" vertical="top" indent="1"/>
    </xf>
    <xf numFmtId="0" fontId="8" fillId="5" borderId="4" applyNumberFormat="0" applyProtection="0">
      <alignment horizontal="left" vertical="center" indent="1"/>
    </xf>
    <xf numFmtId="0" fontId="8" fillId="5" borderId="4" applyNumberFormat="0" applyProtection="0">
      <alignment horizontal="left" vertical="top" indent="1"/>
    </xf>
    <xf numFmtId="0" fontId="8" fillId="19" borderId="4" applyNumberFormat="0" applyProtection="0">
      <alignment horizontal="left" vertical="center" indent="1"/>
    </xf>
    <xf numFmtId="0" fontId="8" fillId="19" borderId="4" applyNumberFormat="0" applyProtection="0">
      <alignment horizontal="left" vertical="top" indent="1"/>
    </xf>
    <xf numFmtId="0" fontId="8" fillId="20" borderId="4" applyNumberFormat="0" applyProtection="0">
      <alignment horizontal="left" vertical="center" indent="1"/>
    </xf>
    <xf numFmtId="0" fontId="8" fillId="20" borderId="4" applyNumberFormat="0" applyProtection="0">
      <alignment horizontal="left" vertical="top" indent="1"/>
    </xf>
    <xf numFmtId="4" fontId="11" fillId="21" borderId="4" applyNumberFormat="0" applyProtection="0">
      <alignment vertical="center"/>
    </xf>
    <xf numFmtId="4" fontId="13" fillId="21" borderId="4" applyNumberFormat="0" applyProtection="0">
      <alignment vertical="center"/>
    </xf>
    <xf numFmtId="4" fontId="11" fillId="21" borderId="4" applyNumberFormat="0" applyProtection="0">
      <alignment horizontal="left" vertical="center" indent="1"/>
    </xf>
    <xf numFmtId="0" fontId="11" fillId="21" borderId="4" applyNumberFormat="0" applyProtection="0">
      <alignment horizontal="left" vertical="top" indent="1"/>
    </xf>
    <xf numFmtId="4" fontId="11" fillId="16" borderId="4" applyNumberFormat="0" applyProtection="0">
      <alignment horizontal="right" vertical="center"/>
    </xf>
    <xf numFmtId="4" fontId="13" fillId="16" borderId="4" applyNumberFormat="0" applyProtection="0">
      <alignment horizontal="right" vertical="center"/>
    </xf>
    <xf numFmtId="4" fontId="11" fillId="18" borderId="4" applyNumberFormat="0" applyProtection="0">
      <alignment horizontal="left" vertical="center" indent="1"/>
    </xf>
    <xf numFmtId="0" fontId="11" fillId="5" borderId="4" applyNumberFormat="0" applyProtection="0">
      <alignment horizontal="left" vertical="top" indent="1"/>
    </xf>
    <xf numFmtId="4" fontId="14" fillId="22" borderId="0" applyNumberFormat="0" applyProtection="0">
      <alignment horizontal="left" vertical="center" indent="1"/>
    </xf>
    <xf numFmtId="4" fontId="15" fillId="16" borderId="4" applyNumberFormat="0" applyProtection="0">
      <alignment horizontal="right" vertical="center"/>
    </xf>
    <xf numFmtId="0" fontId="1" fillId="0" borderId="0"/>
    <xf numFmtId="0" fontId="1" fillId="0" borderId="0"/>
    <xf numFmtId="0" fontId="8" fillId="0" borderId="0"/>
    <xf numFmtId="0" fontId="8" fillId="0" borderId="0"/>
    <xf numFmtId="0" fontId="2" fillId="0" borderId="0"/>
    <xf numFmtId="0" fontId="8" fillId="0" borderId="0"/>
    <xf numFmtId="0" fontId="8" fillId="0" borderId="0"/>
    <xf numFmtId="0" fontId="8" fillId="0" borderId="0"/>
    <xf numFmtId="0" fontId="1" fillId="0" borderId="0"/>
    <xf numFmtId="0" fontId="1" fillId="0" borderId="0"/>
    <xf numFmtId="164" fontId="16" fillId="0" borderId="0"/>
    <xf numFmtId="164" fontId="16" fillId="0" borderId="0"/>
    <xf numFmtId="0" fontId="8" fillId="0" borderId="0"/>
  </cellStyleXfs>
  <cellXfs count="131">
    <xf numFmtId="0" fontId="0" fillId="0" borderId="0" xfId="0"/>
    <xf numFmtId="0" fontId="3"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horizontal="right" vertical="center"/>
    </xf>
    <xf numFmtId="0" fontId="6" fillId="0" borderId="0" xfId="1" applyFont="1" applyAlignment="1">
      <alignment vertical="center"/>
    </xf>
    <xf numFmtId="0" fontId="5" fillId="0" borderId="0" xfId="1" applyFont="1" applyAlignment="1">
      <alignment horizontal="left" vertical="center"/>
    </xf>
    <xf numFmtId="0" fontId="6" fillId="0" borderId="0" xfId="1" applyFont="1" applyAlignment="1">
      <alignment horizontal="left" vertical="center"/>
    </xf>
    <xf numFmtId="0" fontId="6" fillId="0" borderId="0" xfId="1" applyFont="1" applyAlignment="1">
      <alignment horizontal="right" vertical="center"/>
    </xf>
    <xf numFmtId="0" fontId="6" fillId="0" borderId="1" xfId="1" applyFont="1" applyBorder="1" applyAlignment="1">
      <alignment horizontal="right" vertical="center"/>
    </xf>
    <xf numFmtId="0" fontId="5" fillId="2" borderId="1" xfId="1" applyFont="1" applyFill="1" applyBorder="1" applyAlignment="1">
      <alignment horizontal="right" vertical="center"/>
    </xf>
    <xf numFmtId="0" fontId="17" fillId="0" borderId="1" xfId="1" applyFont="1" applyBorder="1" applyAlignment="1">
      <alignment horizontal="right" vertical="center"/>
    </xf>
    <xf numFmtId="0" fontId="17" fillId="0" borderId="1" xfId="1" applyFont="1" applyBorder="1" applyAlignment="1">
      <alignment horizontal="left" vertical="center"/>
    </xf>
    <xf numFmtId="0" fontId="6" fillId="0" borderId="2" xfId="57" applyFont="1" applyBorder="1" applyAlignment="1">
      <alignment horizontal="right" vertical="center" wrapText="1"/>
    </xf>
    <xf numFmtId="0" fontId="5" fillId="2" borderId="2" xfId="57" applyFont="1" applyFill="1" applyBorder="1" applyAlignment="1">
      <alignment horizontal="right" vertical="center" wrapText="1"/>
    </xf>
    <xf numFmtId="0" fontId="17" fillId="0" borderId="2" xfId="57" applyFont="1" applyBorder="1" applyAlignment="1">
      <alignment vertical="center" wrapText="1"/>
    </xf>
    <xf numFmtId="0" fontId="6" fillId="0" borderId="0" xfId="57" applyFont="1" applyAlignment="1">
      <alignment horizontal="left" vertical="center" wrapText="1"/>
    </xf>
    <xf numFmtId="49" fontId="7" fillId="0" borderId="0" xfId="1" applyNumberFormat="1" applyFont="1" applyAlignment="1">
      <alignment horizontal="left" vertical="center"/>
    </xf>
    <xf numFmtId="0" fontId="6" fillId="0" borderId="0" xfId="57" applyFont="1" applyAlignment="1">
      <alignment horizontal="right" vertical="center" wrapText="1"/>
    </xf>
    <xf numFmtId="0" fontId="5" fillId="0" borderId="0" xfId="57" applyFont="1" applyAlignment="1">
      <alignment horizontal="right" vertical="center" wrapText="1"/>
    </xf>
    <xf numFmtId="0" fontId="17" fillId="0" borderId="0" xfId="57" applyFont="1" applyAlignment="1">
      <alignment vertical="center" wrapText="1"/>
    </xf>
    <xf numFmtId="49" fontId="4" fillId="23" borderId="0" xfId="1" applyNumberFormat="1" applyFont="1" applyFill="1" applyAlignment="1">
      <alignment horizontal="left" vertical="center"/>
    </xf>
    <xf numFmtId="0" fontId="6" fillId="23" borderId="0" xfId="57" applyFont="1" applyFill="1" applyAlignment="1">
      <alignment horizontal="right" vertical="center" wrapText="1"/>
    </xf>
    <xf numFmtId="0" fontId="5" fillId="23" borderId="0" xfId="57" applyFont="1" applyFill="1" applyAlignment="1">
      <alignment horizontal="right" vertical="center" wrapText="1"/>
    </xf>
    <xf numFmtId="0" fontId="17" fillId="23" borderId="0" xfId="57" applyFont="1" applyFill="1" applyAlignment="1">
      <alignment vertical="center" wrapText="1"/>
    </xf>
    <xf numFmtId="0" fontId="6" fillId="23" borderId="0" xfId="57" applyFont="1" applyFill="1" applyAlignment="1">
      <alignment horizontal="left" vertical="center" wrapText="1"/>
    </xf>
    <xf numFmtId="0" fontId="6" fillId="0" borderId="1" xfId="57" applyFont="1" applyBorder="1" applyAlignment="1">
      <alignment horizontal="left" vertical="center"/>
    </xf>
    <xf numFmtId="0" fontId="5" fillId="0" borderId="1" xfId="57" applyFont="1" applyBorder="1" applyAlignment="1">
      <alignment vertical="center"/>
    </xf>
    <xf numFmtId="0" fontId="17" fillId="0" borderId="1" xfId="57" applyFont="1" applyBorder="1" applyAlignment="1">
      <alignment horizontal="right" vertical="center"/>
    </xf>
    <xf numFmtId="0" fontId="17" fillId="0" borderId="1" xfId="57" applyFont="1" applyBorder="1" applyAlignment="1">
      <alignment horizontal="left" vertical="center"/>
    </xf>
    <xf numFmtId="0" fontId="6" fillId="0" borderId="0" xfId="57" applyFont="1" applyAlignment="1">
      <alignment vertical="center"/>
    </xf>
    <xf numFmtId="0" fontId="6" fillId="0" borderId="0" xfId="57" applyFont="1" applyAlignment="1">
      <alignment horizontal="left" vertical="center"/>
    </xf>
    <xf numFmtId="0" fontId="5" fillId="0" borderId="0" xfId="57" applyFont="1" applyAlignment="1">
      <alignment vertical="center"/>
    </xf>
    <xf numFmtId="0" fontId="17" fillId="0" borderId="0" xfId="57" applyFont="1" applyAlignment="1">
      <alignment horizontal="right" vertical="center"/>
    </xf>
    <xf numFmtId="0" fontId="17" fillId="0" borderId="0" xfId="57" applyFont="1" applyAlignment="1">
      <alignment horizontal="left" vertical="center"/>
    </xf>
    <xf numFmtId="0" fontId="6" fillId="0" borderId="2" xfId="57" applyFont="1" applyBorder="1" applyAlignment="1">
      <alignment horizontal="left" vertical="center"/>
    </xf>
    <xf numFmtId="0" fontId="5" fillId="0" borderId="2" xfId="57" applyFont="1" applyBorder="1" applyAlignment="1">
      <alignment vertical="center"/>
    </xf>
    <xf numFmtId="0" fontId="17" fillId="0" borderId="2" xfId="57" applyFont="1" applyBorder="1" applyAlignment="1">
      <alignment horizontal="right" vertical="center"/>
    </xf>
    <xf numFmtId="0" fontId="17" fillId="0" borderId="0" xfId="1" applyFont="1" applyAlignment="1">
      <alignment horizontal="right" vertical="center"/>
    </xf>
    <xf numFmtId="0" fontId="17" fillId="0" borderId="0" xfId="1" applyFont="1" applyAlignment="1">
      <alignment horizontal="left" vertical="center"/>
    </xf>
    <xf numFmtId="0" fontId="5" fillId="2" borderId="0" xfId="1" applyFont="1" applyFill="1" applyAlignment="1">
      <alignment horizontal="right" vertical="center"/>
    </xf>
    <xf numFmtId="3" fontId="6" fillId="0" borderId="0" xfId="1" applyNumberFormat="1" applyFont="1" applyAlignment="1">
      <alignment horizontal="center" vertical="center"/>
    </xf>
    <xf numFmtId="0" fontId="6" fillId="0" borderId="2" xfId="1" applyFont="1" applyBorder="1" applyAlignment="1">
      <alignment horizontal="right" vertical="center"/>
    </xf>
    <xf numFmtId="0" fontId="5" fillId="2" borderId="2" xfId="1" applyFont="1" applyFill="1" applyBorder="1" applyAlignment="1">
      <alignment horizontal="right" vertical="center"/>
    </xf>
    <xf numFmtId="0" fontId="17" fillId="0" borderId="2" xfId="1" applyFont="1" applyBorder="1" applyAlignment="1">
      <alignment horizontal="right" vertical="center"/>
    </xf>
    <xf numFmtId="0" fontId="17" fillId="0" borderId="2" xfId="1" applyFont="1" applyBorder="1" applyAlignment="1">
      <alignment horizontal="left" vertical="center"/>
    </xf>
    <xf numFmtId="0" fontId="7" fillId="0" borderId="0" xfId="1" applyFont="1" applyAlignment="1">
      <alignment horizontal="left" vertical="center"/>
    </xf>
    <xf numFmtId="3" fontId="6" fillId="0" borderId="2" xfId="1" applyNumberFormat="1" applyFont="1" applyBorder="1" applyAlignment="1">
      <alignment horizontal="left" vertical="center" wrapText="1"/>
    </xf>
    <xf numFmtId="3" fontId="6" fillId="0" borderId="0" xfId="1" applyNumberFormat="1" applyFont="1" applyAlignment="1">
      <alignment horizontal="left" vertical="center" wrapText="1"/>
    </xf>
    <xf numFmtId="3" fontId="6" fillId="0" borderId="0" xfId="1" applyNumberFormat="1" applyFont="1" applyAlignment="1">
      <alignment horizontal="left" vertical="center"/>
    </xf>
    <xf numFmtId="3" fontId="6" fillId="0" borderId="2" xfId="1" applyNumberFormat="1" applyFont="1" applyBorder="1" applyAlignment="1">
      <alignment horizontal="left" vertical="center"/>
    </xf>
    <xf numFmtId="0" fontId="6" fillId="0" borderId="0" xfId="57" applyFont="1" applyAlignment="1">
      <alignment horizontal="right" vertical="center"/>
    </xf>
    <xf numFmtId="0" fontId="5" fillId="2" borderId="0" xfId="57" applyFont="1" applyFill="1" applyAlignment="1">
      <alignment horizontal="right" vertical="center"/>
    </xf>
    <xf numFmtId="0" fontId="5" fillId="0" borderId="1" xfId="1" applyFont="1" applyBorder="1" applyAlignment="1">
      <alignment horizontal="right" vertical="center"/>
    </xf>
    <xf numFmtId="0" fontId="5" fillId="0" borderId="2" xfId="57" applyFont="1" applyBorder="1" applyAlignment="1">
      <alignment horizontal="right" vertical="center" wrapText="1"/>
    </xf>
    <xf numFmtId="3" fontId="6" fillId="0" borderId="1" xfId="57" applyNumberFormat="1" applyFont="1" applyBorder="1" applyAlignment="1">
      <alignment horizontal="right" vertical="center"/>
    </xf>
    <xf numFmtId="9" fontId="6" fillId="0" borderId="0" xfId="57" applyNumberFormat="1" applyFont="1" applyAlignment="1">
      <alignment horizontal="right" vertical="center"/>
    </xf>
    <xf numFmtId="3" fontId="6" fillId="0" borderId="2" xfId="57" applyNumberFormat="1" applyFont="1" applyBorder="1" applyAlignment="1">
      <alignment horizontal="right" vertical="center"/>
    </xf>
    <xf numFmtId="3" fontId="6" fillId="2" borderId="1" xfId="57" applyNumberFormat="1" applyFont="1" applyFill="1" applyBorder="1" applyAlignment="1">
      <alignment horizontal="right" vertical="center"/>
    </xf>
    <xf numFmtId="9" fontId="6" fillId="2" borderId="0" xfId="57" applyNumberFormat="1" applyFont="1" applyFill="1" applyAlignment="1">
      <alignment horizontal="right" vertical="center"/>
    </xf>
    <xf numFmtId="3" fontId="6" fillId="2" borderId="2" xfId="57" applyNumberFormat="1" applyFont="1" applyFill="1" applyBorder="1" applyAlignment="1">
      <alignment horizontal="right" vertical="center"/>
    </xf>
    <xf numFmtId="0" fontId="5" fillId="0" borderId="0" xfId="57" applyFont="1" applyAlignment="1">
      <alignment horizontal="right" vertical="center"/>
    </xf>
    <xf numFmtId="0" fontId="5" fillId="0" borderId="2" xfId="1" applyFont="1" applyBorder="1" applyAlignment="1">
      <alignment horizontal="right" vertical="center"/>
    </xf>
    <xf numFmtId="0" fontId="0" fillId="0" borderId="0" xfId="0" applyAlignment="1">
      <alignment vertical="center"/>
    </xf>
    <xf numFmtId="0" fontId="8" fillId="0" borderId="0" xfId="1" applyFont="1" applyAlignment="1">
      <alignment vertical="center"/>
    </xf>
    <xf numFmtId="0" fontId="19" fillId="0" borderId="0" xfId="1" applyFont="1" applyAlignment="1">
      <alignment vertical="center"/>
    </xf>
    <xf numFmtId="0" fontId="19" fillId="0" borderId="0" xfId="1" applyFont="1" applyAlignment="1">
      <alignment horizontal="right" vertical="center"/>
    </xf>
    <xf numFmtId="0" fontId="19" fillId="0" borderId="0" xfId="1" applyFont="1" applyAlignment="1">
      <alignment horizontal="left" vertical="center"/>
    </xf>
    <xf numFmtId="49" fontId="8" fillId="0" borderId="0" xfId="1" applyNumberFormat="1" applyFont="1" applyAlignment="1">
      <alignment vertical="center"/>
    </xf>
    <xf numFmtId="0" fontId="21" fillId="23" borderId="0" xfId="0" applyFont="1" applyFill="1" applyAlignment="1">
      <alignment horizontal="left"/>
    </xf>
    <xf numFmtId="0" fontId="22" fillId="0" borderId="0" xfId="1" applyFont="1" applyAlignment="1">
      <alignment horizontal="left" vertical="center"/>
    </xf>
    <xf numFmtId="0" fontId="23" fillId="0" borderId="0" xfId="1" applyFont="1" applyAlignment="1">
      <alignment horizontal="left" vertical="center"/>
    </xf>
    <xf numFmtId="9" fontId="5" fillId="2" borderId="0" xfId="57" applyNumberFormat="1" applyFont="1" applyFill="1" applyAlignment="1">
      <alignment horizontal="right" vertical="center"/>
    </xf>
    <xf numFmtId="0" fontId="5" fillId="0" borderId="0" xfId="1" applyFont="1" applyAlignment="1">
      <alignment vertical="center"/>
    </xf>
    <xf numFmtId="3" fontId="5" fillId="2" borderId="1" xfId="57" applyNumberFormat="1" applyFont="1" applyFill="1" applyBorder="1" applyAlignment="1">
      <alignment horizontal="right" vertical="center"/>
    </xf>
    <xf numFmtId="3" fontId="5" fillId="2" borderId="2" xfId="57" applyNumberFormat="1" applyFont="1" applyFill="1" applyBorder="1" applyAlignment="1">
      <alignment horizontal="right" vertical="center"/>
    </xf>
    <xf numFmtId="3" fontId="5" fillId="0" borderId="0" xfId="57" applyNumberFormat="1" applyFont="1" applyAlignment="1">
      <alignment horizontal="right" vertical="center"/>
    </xf>
    <xf numFmtId="49" fontId="5" fillId="0" borderId="1" xfId="1" applyNumberFormat="1" applyFont="1" applyBorder="1" applyAlignment="1">
      <alignment horizontal="right" vertical="center"/>
    </xf>
    <xf numFmtId="4" fontId="5" fillId="0" borderId="0" xfId="1" applyNumberFormat="1" applyFont="1" applyAlignment="1">
      <alignment horizontal="right" vertical="center"/>
    </xf>
    <xf numFmtId="4" fontId="6" fillId="2" borderId="0" xfId="1" applyNumberFormat="1" applyFont="1" applyFill="1" applyAlignment="1">
      <alignment horizontal="right" vertical="center"/>
    </xf>
    <xf numFmtId="0" fontId="26" fillId="0" borderId="0" xfId="1" applyFont="1" applyAlignment="1">
      <alignment vertical="center"/>
    </xf>
    <xf numFmtId="0" fontId="27" fillId="0" borderId="0" xfId="1" applyFont="1" applyAlignment="1">
      <alignment horizontal="left" vertical="center"/>
    </xf>
    <xf numFmtId="0" fontId="28" fillId="0" borderId="0" xfId="1" applyFont="1" applyAlignment="1">
      <alignment horizontal="left" vertical="center"/>
    </xf>
    <xf numFmtId="4" fontId="27" fillId="0" borderId="0" xfId="1" applyNumberFormat="1" applyFont="1" applyAlignment="1">
      <alignment horizontal="right" vertical="center"/>
    </xf>
    <xf numFmtId="0" fontId="27" fillId="0" borderId="0" xfId="1" applyFont="1" applyAlignment="1">
      <alignment vertical="center"/>
    </xf>
    <xf numFmtId="0" fontId="26" fillId="0" borderId="0" xfId="1" applyFont="1" applyAlignment="1">
      <alignment horizontal="left" vertical="center"/>
    </xf>
    <xf numFmtId="4" fontId="6" fillId="0" borderId="0" xfId="1" applyNumberFormat="1" applyFont="1" applyAlignment="1">
      <alignment horizontal="right" vertical="center"/>
    </xf>
    <xf numFmtId="0" fontId="29" fillId="0" borderId="0" xfId="1" applyFont="1" applyAlignment="1">
      <alignment horizontal="left" vertical="center"/>
    </xf>
    <xf numFmtId="4" fontId="29" fillId="0" borderId="0" xfId="1" applyNumberFormat="1" applyFont="1" applyAlignment="1">
      <alignment horizontal="right" vertical="center"/>
    </xf>
    <xf numFmtId="0" fontId="5" fillId="0" borderId="3" xfId="1" applyFont="1" applyBorder="1" applyAlignment="1">
      <alignment horizontal="left" vertical="center"/>
    </xf>
    <xf numFmtId="4" fontId="5" fillId="0" borderId="3" xfId="1" applyNumberFormat="1" applyFont="1" applyBorder="1" applyAlignment="1">
      <alignment horizontal="right" vertical="center"/>
    </xf>
    <xf numFmtId="0" fontId="5" fillId="0" borderId="3" xfId="1" applyFont="1" applyBorder="1" applyAlignment="1">
      <alignment horizontal="left" vertical="center" wrapText="1"/>
    </xf>
    <xf numFmtId="4" fontId="5" fillId="0" borderId="0" xfId="1" applyNumberFormat="1"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4" fontId="6" fillId="2" borderId="0" xfId="0" applyNumberFormat="1" applyFont="1" applyFill="1" applyAlignment="1">
      <alignment horizontal="right" vertical="center"/>
    </xf>
    <xf numFmtId="0" fontId="26" fillId="0" borderId="0" xfId="0" applyFont="1" applyAlignment="1">
      <alignment vertical="center"/>
    </xf>
    <xf numFmtId="4" fontId="5" fillId="0" borderId="0" xfId="0" applyNumberFormat="1" applyFont="1" applyAlignment="1">
      <alignment horizontal="right" vertical="center"/>
    </xf>
    <xf numFmtId="0" fontId="5" fillId="0" borderId="0" xfId="0" applyFont="1" applyAlignment="1">
      <alignment horizontal="left" vertical="center"/>
    </xf>
    <xf numFmtId="0" fontId="5" fillId="0" borderId="3" xfId="0" applyFont="1" applyBorder="1" applyAlignment="1">
      <alignment horizontal="left" vertical="center"/>
    </xf>
    <xf numFmtId="4" fontId="5" fillId="0" borderId="3" xfId="0" applyNumberFormat="1" applyFont="1" applyBorder="1" applyAlignment="1">
      <alignment horizontal="right" vertical="center"/>
    </xf>
    <xf numFmtId="0" fontId="5" fillId="0" borderId="0" xfId="0" applyFont="1" applyAlignment="1">
      <alignment vertical="center"/>
    </xf>
    <xf numFmtId="0" fontId="5" fillId="0" borderId="3" xfId="0" applyFont="1" applyBorder="1" applyAlignment="1">
      <alignment horizontal="left" vertical="center" wrapText="1"/>
    </xf>
    <xf numFmtId="4" fontId="30" fillId="0" borderId="3" xfId="1" applyNumberFormat="1" applyFont="1" applyBorder="1" applyAlignment="1">
      <alignment horizontal="right" vertical="center"/>
    </xf>
    <xf numFmtId="0" fontId="8" fillId="0" borderId="0" xfId="1" applyFont="1" applyAlignment="1">
      <alignment horizontal="left" vertical="center" wrapText="1"/>
    </xf>
    <xf numFmtId="0" fontId="20" fillId="0" borderId="0" xfId="0" applyFont="1" applyAlignment="1">
      <alignment vertical="center"/>
    </xf>
    <xf numFmtId="49" fontId="19" fillId="0" borderId="1" xfId="1" applyNumberFormat="1" applyFont="1" applyBorder="1" applyAlignment="1">
      <alignment horizontal="left" vertical="center"/>
    </xf>
    <xf numFmtId="49" fontId="19" fillId="0" borderId="2" xfId="1" applyNumberFormat="1" applyFont="1" applyBorder="1" applyAlignment="1">
      <alignment horizontal="left"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0" fontId="5" fillId="0" borderId="1" xfId="57" applyFont="1" applyBorder="1" applyAlignment="1">
      <alignment horizontal="left" vertical="center"/>
    </xf>
    <xf numFmtId="0" fontId="5" fillId="0" borderId="0" xfId="57" applyFont="1" applyAlignment="1">
      <alignment horizontal="left" vertical="center"/>
    </xf>
    <xf numFmtId="9" fontId="5" fillId="2" borderId="1" xfId="57" quotePrefix="1" applyNumberFormat="1" applyFont="1" applyFill="1" applyBorder="1" applyAlignment="1">
      <alignment horizontal="right" vertical="center"/>
    </xf>
    <xf numFmtId="9" fontId="5" fillId="2" borderId="0" xfId="57" applyNumberFormat="1" applyFont="1" applyFill="1" applyAlignment="1">
      <alignment horizontal="right" vertical="center"/>
    </xf>
    <xf numFmtId="3" fontId="6" fillId="0" borderId="0" xfId="1" applyNumberFormat="1" applyFont="1" applyAlignment="1">
      <alignment horizontal="left" vertical="center"/>
    </xf>
    <xf numFmtId="0" fontId="0" fillId="0" borderId="0" xfId="0" applyAlignment="1">
      <alignment vertical="center"/>
    </xf>
    <xf numFmtId="9" fontId="5" fillId="2" borderId="1" xfId="57" applyNumberFormat="1" applyFont="1" applyFill="1" applyBorder="1" applyAlignment="1">
      <alignment horizontal="right" vertical="center"/>
    </xf>
    <xf numFmtId="0" fontId="5" fillId="2" borderId="0" xfId="57" applyFont="1" applyFill="1" applyAlignment="1">
      <alignment horizontal="right" vertical="center"/>
    </xf>
    <xf numFmtId="9" fontId="6" fillId="0" borderId="1" xfId="57" applyNumberFormat="1" applyFont="1" applyBorder="1" applyAlignment="1">
      <alignment horizontal="right" vertical="center"/>
    </xf>
    <xf numFmtId="0" fontId="6" fillId="0" borderId="0" xfId="57" applyFont="1" applyAlignment="1">
      <alignment horizontal="right" vertical="center"/>
    </xf>
    <xf numFmtId="9" fontId="6" fillId="0" borderId="1" xfId="57" quotePrefix="1" applyNumberFormat="1" applyFont="1" applyBorder="1" applyAlignment="1">
      <alignment horizontal="right" vertical="center"/>
    </xf>
    <xf numFmtId="3" fontId="5" fillId="2" borderId="1" xfId="57" quotePrefix="1" applyNumberFormat="1" applyFont="1" applyFill="1" applyBorder="1" applyAlignment="1">
      <alignment horizontal="right" vertical="center"/>
    </xf>
    <xf numFmtId="3" fontId="5" fillId="2" borderId="0" xfId="57" applyNumberFormat="1" applyFont="1" applyFill="1" applyAlignment="1">
      <alignment horizontal="right" vertical="center"/>
    </xf>
    <xf numFmtId="3" fontId="6" fillId="0" borderId="1" xfId="57" quotePrefix="1" applyNumberFormat="1" applyFont="1" applyBorder="1" applyAlignment="1">
      <alignment horizontal="right" vertical="center"/>
    </xf>
    <xf numFmtId="3" fontId="6" fillId="0" borderId="0" xfId="57" applyNumberFormat="1" applyFont="1" applyAlignment="1">
      <alignment horizontal="right" vertical="center"/>
    </xf>
    <xf numFmtId="9" fontId="6" fillId="0" borderId="0" xfId="57" applyNumberFormat="1" applyFont="1" applyAlignment="1">
      <alignment horizontal="right" vertical="center"/>
    </xf>
    <xf numFmtId="0" fontId="6" fillId="0" borderId="1" xfId="57" applyFont="1" applyBorder="1" applyAlignment="1">
      <alignment horizontal="right" vertical="center"/>
    </xf>
    <xf numFmtId="3" fontId="6" fillId="0" borderId="0" xfId="1" applyNumberFormat="1" applyFont="1" applyAlignment="1">
      <alignment horizontal="left" vertical="center" wrapText="1"/>
    </xf>
    <xf numFmtId="0" fontId="18" fillId="0" borderId="0" xfId="0" applyFont="1" applyAlignment="1">
      <alignment vertical="center"/>
    </xf>
    <xf numFmtId="0" fontId="6" fillId="0" borderId="0" xfId="57" applyFont="1" applyAlignment="1">
      <alignment vertical="center"/>
    </xf>
    <xf numFmtId="4" fontId="26" fillId="2" borderId="0" xfId="1" applyNumberFormat="1" applyFont="1" applyFill="1" applyAlignment="1">
      <alignment horizontal="right" vertical="center"/>
    </xf>
    <xf numFmtId="0" fontId="30" fillId="0" borderId="3" xfId="1" applyFont="1" applyBorder="1" applyAlignment="1">
      <alignment horizontal="left" vertical="center"/>
    </xf>
  </cellXfs>
  <cellStyles count="58">
    <cellStyle name="Dezimal 2" xfId="2" xr:uid="{00000000-0005-0000-0000-000000000000}"/>
    <cellStyle name="Dezimal 3" xfId="3" xr:uid="{00000000-0005-0000-0000-000001000000}"/>
    <cellStyle name="Dezimal 3 2" xfId="4" xr:uid="{00000000-0005-0000-0000-000002000000}"/>
    <cellStyle name="Dezimal 4" xfId="5" xr:uid="{00000000-0005-0000-0000-000003000000}"/>
    <cellStyle name="Prozent 2" xfId="6" xr:uid="{00000000-0005-0000-0000-000004000000}"/>
    <cellStyle name="SAPBEXaggData" xfId="7" xr:uid="{00000000-0005-0000-0000-000005000000}"/>
    <cellStyle name="SAPBEXaggDataEmph" xfId="8" xr:uid="{00000000-0005-0000-0000-000006000000}"/>
    <cellStyle name="SAPBEXaggItem" xfId="9" xr:uid="{00000000-0005-0000-0000-000007000000}"/>
    <cellStyle name="SAPBEXaggItemX" xfId="10" xr:uid="{00000000-0005-0000-0000-000008000000}"/>
    <cellStyle name="SAPBEXchaText" xfId="11" xr:uid="{00000000-0005-0000-0000-000009000000}"/>
    <cellStyle name="SAPBEXexcBad7" xfId="12" xr:uid="{00000000-0005-0000-0000-00000A000000}"/>
    <cellStyle name="SAPBEXexcBad8" xfId="13" xr:uid="{00000000-0005-0000-0000-00000B000000}"/>
    <cellStyle name="SAPBEXexcBad9" xfId="14" xr:uid="{00000000-0005-0000-0000-00000C000000}"/>
    <cellStyle name="SAPBEXexcCritical4" xfId="15" xr:uid="{00000000-0005-0000-0000-00000D000000}"/>
    <cellStyle name="SAPBEXexcCritical5" xfId="16" xr:uid="{00000000-0005-0000-0000-00000E000000}"/>
    <cellStyle name="SAPBEXexcCritical6" xfId="17" xr:uid="{00000000-0005-0000-0000-00000F000000}"/>
    <cellStyle name="SAPBEXexcGood1" xfId="18" xr:uid="{00000000-0005-0000-0000-000010000000}"/>
    <cellStyle name="SAPBEXexcGood2" xfId="19" xr:uid="{00000000-0005-0000-0000-000011000000}"/>
    <cellStyle name="SAPBEXexcGood3" xfId="20" xr:uid="{00000000-0005-0000-0000-000012000000}"/>
    <cellStyle name="SAPBEXfilterDrill" xfId="21" xr:uid="{00000000-0005-0000-0000-000013000000}"/>
    <cellStyle name="SAPBEXfilterItem" xfId="22" xr:uid="{00000000-0005-0000-0000-000014000000}"/>
    <cellStyle name="SAPBEXfilterText" xfId="23" xr:uid="{00000000-0005-0000-0000-000015000000}"/>
    <cellStyle name="SAPBEXformats" xfId="24" xr:uid="{00000000-0005-0000-0000-000016000000}"/>
    <cellStyle name="SAPBEXheaderItem" xfId="25" xr:uid="{00000000-0005-0000-0000-000017000000}"/>
    <cellStyle name="SAPBEXheaderText" xfId="26" xr:uid="{00000000-0005-0000-0000-000018000000}"/>
    <cellStyle name="SAPBEXHLevel0" xfId="27" xr:uid="{00000000-0005-0000-0000-000019000000}"/>
    <cellStyle name="SAPBEXHLevel0X" xfId="28" xr:uid="{00000000-0005-0000-0000-00001A000000}"/>
    <cellStyle name="SAPBEXHLevel1" xfId="29" xr:uid="{00000000-0005-0000-0000-00001B000000}"/>
    <cellStyle name="SAPBEXHLevel1X" xfId="30" xr:uid="{00000000-0005-0000-0000-00001C000000}"/>
    <cellStyle name="SAPBEXHLevel2" xfId="31" xr:uid="{00000000-0005-0000-0000-00001D000000}"/>
    <cellStyle name="SAPBEXHLevel2X" xfId="32" xr:uid="{00000000-0005-0000-0000-00001E000000}"/>
    <cellStyle name="SAPBEXHLevel3" xfId="33" xr:uid="{00000000-0005-0000-0000-00001F000000}"/>
    <cellStyle name="SAPBEXHLevel3X" xfId="34" xr:uid="{00000000-0005-0000-0000-000020000000}"/>
    <cellStyle name="SAPBEXresData" xfId="35" xr:uid="{00000000-0005-0000-0000-000021000000}"/>
    <cellStyle name="SAPBEXresDataEmph" xfId="36" xr:uid="{00000000-0005-0000-0000-000022000000}"/>
    <cellStyle name="SAPBEXresItem" xfId="37" xr:uid="{00000000-0005-0000-0000-000023000000}"/>
    <cellStyle name="SAPBEXresItemX" xfId="38" xr:uid="{00000000-0005-0000-0000-000024000000}"/>
    <cellStyle name="SAPBEXstdData" xfId="39" xr:uid="{00000000-0005-0000-0000-000025000000}"/>
    <cellStyle name="SAPBEXstdDataEmph" xfId="40" xr:uid="{00000000-0005-0000-0000-000026000000}"/>
    <cellStyle name="SAPBEXstdItem" xfId="41" xr:uid="{00000000-0005-0000-0000-000027000000}"/>
    <cellStyle name="SAPBEXstdItemX" xfId="42" xr:uid="{00000000-0005-0000-0000-000028000000}"/>
    <cellStyle name="SAPBEXtitle" xfId="43" xr:uid="{00000000-0005-0000-0000-000029000000}"/>
    <cellStyle name="SAPBEXundefined" xfId="44" xr:uid="{00000000-0005-0000-0000-00002A000000}"/>
    <cellStyle name="Standard" xfId="0" builtinId="0"/>
    <cellStyle name="Standard 10" xfId="45" xr:uid="{00000000-0005-0000-0000-00002C000000}"/>
    <cellStyle name="Standard 11" xfId="46" xr:uid="{00000000-0005-0000-0000-00002D000000}"/>
    <cellStyle name="Standard 2" xfId="47" xr:uid="{00000000-0005-0000-0000-00002E000000}"/>
    <cellStyle name="Standard 2 2" xfId="48" xr:uid="{00000000-0005-0000-0000-00002F000000}"/>
    <cellStyle name="Standard 2 3" xfId="49" xr:uid="{00000000-0005-0000-0000-000030000000}"/>
    <cellStyle name="Standard 3" xfId="50" xr:uid="{00000000-0005-0000-0000-000031000000}"/>
    <cellStyle name="Standard 3 2" xfId="51" xr:uid="{00000000-0005-0000-0000-000032000000}"/>
    <cellStyle name="Standard 4" xfId="52" xr:uid="{00000000-0005-0000-0000-000033000000}"/>
    <cellStyle name="Standard 5" xfId="1" xr:uid="{00000000-0005-0000-0000-000034000000}"/>
    <cellStyle name="Standard 6" xfId="53" xr:uid="{00000000-0005-0000-0000-000035000000}"/>
    <cellStyle name="Standard 7" xfId="54" xr:uid="{00000000-0005-0000-0000-000036000000}"/>
    <cellStyle name="Standard 8" xfId="55" xr:uid="{00000000-0005-0000-0000-000037000000}"/>
    <cellStyle name="Standard 9" xfId="56" xr:uid="{00000000-0005-0000-0000-000038000000}"/>
    <cellStyle name="Standard_Auszug_aus_KantonalerGliederung_Anlagespiegel 2" xfId="57" xr:uid="{00000000-0005-0000-0000-000039000000}"/>
  </cellStyles>
  <dxfs count="0"/>
  <tableStyles count="0" defaultTableStyle="TableStyleMedium9" defaultPivotStyle="PivotStyleLight16"/>
  <colors>
    <mruColors>
      <color rgb="FF0076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533172</xdr:colOff>
      <xdr:row>3</xdr:row>
      <xdr:rowOff>87299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761897" cy="573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b.LAN\AppData\Local\Microsoft\Windows\Temporary%20Internet%20Files\Content.Outlook\QMBH6XSU\8907_Wettswil_Geldflussrechnung_1303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ktzh.ch\Personal\Gemeindefinanzen\03_Projekte\Neue_Rechnungslegung\Handbuch_Gemeindehaushalt\C_13_Finanzkennzahlen\04_Geldflussrechnung\HRM2_ZH_Geldflussrechnung_130206_Vorlag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ktzh.ch\Personal\Gemeindefinanzen\03_Projekte\Neue_Rechnungslegung\Handbuch_Gemeindehaushalt_Entwurf\B_01_Jahresrechnung\04_Geldflussrechnung\HRM2_ZH_Geldflussrechnung_130206_Vorla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t.ktzh.ch\Personal\Gemeindefinanzen\03_Projekte\Neue_Rechnungslegung\Kontenrahmen\Gemeinden\Kontenplan_Gemeinden_ZH\HRM2_Muster-Kontenplan_Gemeinden_ER_ZH_pro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t.ktzh.ch\Personal\Gemeindefinanzen\03_Projekte\Neue_Rechnungslegung\Kontenrahmen\Gemeinden\Kontenplan_Gemeinden_ZH\HRM2_Muster-Kontenplan_Gemeinden_IR_FV_Z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 val="Bilanz"/>
      <sheetName val="ER"/>
      <sheetName val="IR"/>
    </sheetNames>
    <sheetDataSet>
      <sheetData sheetId="0"/>
      <sheetData sheetId="1">
        <row r="1">
          <cell r="E1" t="str">
            <v>BuchSaldo</v>
          </cell>
          <cell r="F1" t="str">
            <v>Anf.bestand</v>
          </cell>
        </row>
        <row r="2">
          <cell r="F2">
            <v>68466214.370000005</v>
          </cell>
        </row>
        <row r="3">
          <cell r="F3">
            <v>68466214.370000005</v>
          </cell>
        </row>
        <row r="4">
          <cell r="F4">
            <v>0</v>
          </cell>
        </row>
        <row r="23">
          <cell r="F23" t="str">
            <v>Anf.bestand</v>
          </cell>
        </row>
        <row r="24">
          <cell r="F24">
            <v>5478.4</v>
          </cell>
        </row>
        <row r="25">
          <cell r="F25">
            <v>6061980.6100000003</v>
          </cell>
        </row>
        <row r="26">
          <cell r="F26">
            <v>1341824.67</v>
          </cell>
        </row>
        <row r="27">
          <cell r="F27">
            <v>1785854.15</v>
          </cell>
        </row>
        <row r="28">
          <cell r="F28">
            <v>699162.54</v>
          </cell>
        </row>
        <row r="29">
          <cell r="F29">
            <v>484661.08</v>
          </cell>
        </row>
        <row r="31">
          <cell r="F31">
            <v>514529.45</v>
          </cell>
        </row>
        <row r="32">
          <cell r="F32">
            <v>5788.45</v>
          </cell>
        </row>
        <row r="33">
          <cell r="F33">
            <v>903.25</v>
          </cell>
        </row>
        <row r="34">
          <cell r="F34">
            <v>232420.9</v>
          </cell>
        </row>
        <row r="36">
          <cell r="F36">
            <v>14059.91</v>
          </cell>
        </row>
        <row r="37">
          <cell r="F37">
            <v>500000</v>
          </cell>
        </row>
        <row r="38">
          <cell r="F38">
            <v>332500</v>
          </cell>
        </row>
        <row r="39">
          <cell r="F39">
            <v>100000</v>
          </cell>
        </row>
        <row r="40">
          <cell r="F40">
            <v>20057155</v>
          </cell>
        </row>
        <row r="41">
          <cell r="F41">
            <v>2873000</v>
          </cell>
        </row>
        <row r="43">
          <cell r="F43">
            <v>824181.95</v>
          </cell>
        </row>
        <row r="44">
          <cell r="F44">
            <v>2139228.61</v>
          </cell>
        </row>
        <row r="45">
          <cell r="F45">
            <v>244069.19</v>
          </cell>
        </row>
        <row r="46">
          <cell r="F46">
            <v>19443161.890000001</v>
          </cell>
        </row>
        <row r="47">
          <cell r="F47">
            <v>4373155.58</v>
          </cell>
        </row>
        <row r="48">
          <cell r="F48">
            <v>170135.53</v>
          </cell>
        </row>
        <row r="49">
          <cell r="F49">
            <v>206002.09</v>
          </cell>
        </row>
        <row r="50">
          <cell r="F50">
            <v>220.86</v>
          </cell>
        </row>
        <row r="51">
          <cell r="F51">
            <v>4525.6400000000003</v>
          </cell>
        </row>
        <row r="52">
          <cell r="F52">
            <v>14625</v>
          </cell>
        </row>
        <row r="53">
          <cell r="F53">
            <v>5120884.8099999996</v>
          </cell>
        </row>
        <row r="54">
          <cell r="F54">
            <v>916704.81</v>
          </cell>
        </row>
        <row r="56">
          <cell r="F56">
            <v>2590266.9500000002</v>
          </cell>
        </row>
        <row r="57">
          <cell r="F57">
            <v>2029120.83</v>
          </cell>
        </row>
        <row r="58">
          <cell r="F58">
            <v>2668.55</v>
          </cell>
        </row>
        <row r="59">
          <cell r="F59">
            <v>13331.45</v>
          </cell>
        </row>
        <row r="60">
          <cell r="F60">
            <v>2242499.9</v>
          </cell>
        </row>
        <row r="61">
          <cell r="F61">
            <v>2100</v>
          </cell>
        </row>
        <row r="62">
          <cell r="F62">
            <v>50</v>
          </cell>
        </row>
        <row r="63">
          <cell r="F63">
            <v>18280</v>
          </cell>
        </row>
        <row r="64">
          <cell r="F64">
            <v>103705.45</v>
          </cell>
        </row>
        <row r="65">
          <cell r="F65">
            <v>9428.35</v>
          </cell>
        </row>
        <row r="67">
          <cell r="F67">
            <v>200000</v>
          </cell>
        </row>
        <row r="68">
          <cell r="F68">
            <v>516900</v>
          </cell>
        </row>
        <row r="70">
          <cell r="F70">
            <v>867000</v>
          </cell>
        </row>
        <row r="71">
          <cell r="F71">
            <v>6000000</v>
          </cell>
        </row>
        <row r="72">
          <cell r="F72">
            <v>8316565.0099999998</v>
          </cell>
        </row>
        <row r="73">
          <cell r="F73">
            <v>190000</v>
          </cell>
        </row>
        <row r="74">
          <cell r="F74">
            <v>429682.5</v>
          </cell>
        </row>
        <row r="75">
          <cell r="F75">
            <v>2137530.61</v>
          </cell>
        </row>
        <row r="76">
          <cell r="F76">
            <v>6046.3</v>
          </cell>
        </row>
        <row r="77">
          <cell r="F77">
            <v>300955.7</v>
          </cell>
        </row>
        <row r="78">
          <cell r="F78">
            <v>12781290.949999999</v>
          </cell>
        </row>
        <row r="79">
          <cell r="F79">
            <v>6176682.4000000004</v>
          </cell>
        </row>
        <row r="80">
          <cell r="F80">
            <v>23532109.420000002</v>
          </cell>
        </row>
      </sheetData>
      <sheetData sheetId="2">
        <row r="6">
          <cell r="H6">
            <v>1435655.4299999997</v>
          </cell>
        </row>
      </sheetData>
      <sheetData sheetId="3"/>
      <sheetData sheetId="4">
        <row r="3">
          <cell r="A3" t="str">
            <v>SG</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refreshError="1"/>
      <sheetData sheetId="1" refreshError="1"/>
      <sheetData sheetId="2" refreshError="1">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efreshError="1">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15"/>
  <sheetViews>
    <sheetView showGridLines="0" tabSelected="1" zoomScaleNormal="100" workbookViewId="0">
      <selection activeCell="A5" sqref="A5"/>
    </sheetView>
  </sheetViews>
  <sheetFormatPr baseColWidth="10" defaultColWidth="11.42578125" defaultRowHeight="12.75" x14ac:dyDescent="0.25"/>
  <cols>
    <col min="1" max="1" width="6.85546875" style="63" customWidth="1"/>
    <col min="2" max="2" width="11.5703125" style="63" customWidth="1"/>
    <col min="3" max="3" width="54.28515625" style="63" customWidth="1"/>
    <col min="4" max="4" width="15.7109375" style="64" customWidth="1"/>
    <col min="5" max="16384" width="11.42578125" style="63"/>
  </cols>
  <sheetData>
    <row r="1" spans="2:7" ht="12.75" customHeight="1" x14ac:dyDescent="0.25"/>
    <row r="2" spans="2:7" ht="12.75" customHeight="1" x14ac:dyDescent="0.25"/>
    <row r="3" spans="2:7" ht="12.75" customHeight="1" x14ac:dyDescent="0.25"/>
    <row r="4" spans="2:7" ht="12.75" customHeight="1" x14ac:dyDescent="0.25"/>
    <row r="5" spans="2:7" ht="12.75" customHeight="1" x14ac:dyDescent="0.25"/>
    <row r="6" spans="2:7" ht="22.5" x14ac:dyDescent="0.25">
      <c r="B6" s="69" t="s">
        <v>95</v>
      </c>
    </row>
    <row r="7" spans="2:7" ht="12.75" customHeight="1" x14ac:dyDescent="0.25">
      <c r="B7" s="45"/>
    </row>
    <row r="8" spans="2:7" ht="28.5" customHeight="1" x14ac:dyDescent="0.25">
      <c r="B8" s="103" t="s">
        <v>118</v>
      </c>
      <c r="C8" s="104"/>
      <c r="D8" s="104"/>
    </row>
    <row r="9" spans="2:7" ht="12.75" customHeight="1" x14ac:dyDescent="0.45">
      <c r="B9" s="45"/>
      <c r="G9" s="68"/>
    </row>
    <row r="10" spans="2:7" ht="12.75" customHeight="1" x14ac:dyDescent="0.25">
      <c r="B10" s="70" t="s">
        <v>81</v>
      </c>
      <c r="C10" s="45"/>
      <c r="D10" s="65"/>
    </row>
    <row r="11" spans="2:7" s="4" customFormat="1" ht="12.75" customHeight="1" x14ac:dyDescent="0.25">
      <c r="D11" s="72"/>
    </row>
    <row r="12" spans="2:7" s="29" customFormat="1" ht="12.75" customHeight="1" x14ac:dyDescent="0.25">
      <c r="B12" s="25" t="s">
        <v>133</v>
      </c>
      <c r="C12" s="26"/>
      <c r="D12" s="73">
        <v>0</v>
      </c>
    </row>
    <row r="13" spans="2:7" s="29" customFormat="1" ht="12.75" customHeight="1" x14ac:dyDescent="0.25">
      <c r="B13" s="30" t="s">
        <v>24</v>
      </c>
      <c r="C13" s="31"/>
      <c r="D13" s="71">
        <v>0</v>
      </c>
    </row>
    <row r="14" spans="2:7" s="29" customFormat="1" ht="12.75" customHeight="1" x14ac:dyDescent="0.25">
      <c r="B14" s="34" t="s">
        <v>132</v>
      </c>
      <c r="C14" s="35"/>
      <c r="D14" s="74">
        <v>0</v>
      </c>
    </row>
    <row r="15" spans="2:7" s="29" customFormat="1" ht="12.75" customHeight="1" x14ac:dyDescent="0.25">
      <c r="B15" s="30"/>
      <c r="C15" s="31"/>
      <c r="D15" s="75"/>
    </row>
    <row r="16" spans="2:7" s="4" customFormat="1" ht="12.75" customHeight="1" x14ac:dyDescent="0.25">
      <c r="D16" s="72"/>
    </row>
    <row r="17" spans="2:4" ht="12.75" customHeight="1" x14ac:dyDescent="0.25">
      <c r="B17" s="70" t="s">
        <v>0</v>
      </c>
      <c r="C17" s="45"/>
      <c r="D17" s="65"/>
    </row>
    <row r="18" spans="2:4" s="4" customFormat="1" ht="12.75" customHeight="1" x14ac:dyDescent="0.25">
      <c r="B18" s="5"/>
      <c r="C18" s="5"/>
      <c r="D18" s="3"/>
    </row>
    <row r="19" spans="2:4" s="67" customFormat="1" ht="12.75" customHeight="1" x14ac:dyDescent="0.25">
      <c r="B19" s="105" t="s">
        <v>1</v>
      </c>
      <c r="C19" s="105"/>
      <c r="D19" s="76" t="s">
        <v>101</v>
      </c>
    </row>
    <row r="20" spans="2:4" s="67" customFormat="1" ht="12.75" customHeight="1" x14ac:dyDescent="0.25">
      <c r="B20" s="106"/>
      <c r="C20" s="106"/>
      <c r="D20" s="42">
        <v>2026</v>
      </c>
    </row>
    <row r="21" spans="2:4" s="4" customFormat="1" ht="12.75" customHeight="1" x14ac:dyDescent="0.25">
      <c r="B21" s="6"/>
      <c r="C21" s="6"/>
      <c r="D21" s="77"/>
    </row>
    <row r="22" spans="2:4" s="4" customFormat="1" ht="12.75" customHeight="1" x14ac:dyDescent="0.25">
      <c r="B22" s="6">
        <v>30</v>
      </c>
      <c r="C22" s="4" t="s">
        <v>2</v>
      </c>
      <c r="D22" s="78">
        <v>0</v>
      </c>
    </row>
    <row r="23" spans="2:4" s="4" customFormat="1" ht="12.75" customHeight="1" x14ac:dyDescent="0.25">
      <c r="B23" s="6">
        <v>31</v>
      </c>
      <c r="C23" s="4" t="s">
        <v>3</v>
      </c>
      <c r="D23" s="78">
        <v>0</v>
      </c>
    </row>
    <row r="24" spans="2:4" s="4" customFormat="1" ht="12.75" customHeight="1" x14ac:dyDescent="0.25">
      <c r="B24" s="6">
        <v>3180</v>
      </c>
      <c r="C24" s="4" t="s">
        <v>59</v>
      </c>
      <c r="D24" s="78">
        <v>0</v>
      </c>
    </row>
    <row r="25" spans="2:4" s="4" customFormat="1" ht="12.75" customHeight="1" x14ac:dyDescent="0.25">
      <c r="B25" s="6">
        <v>33</v>
      </c>
      <c r="C25" s="4" t="s">
        <v>4</v>
      </c>
      <c r="D25" s="78">
        <v>0</v>
      </c>
    </row>
    <row r="26" spans="2:4" s="4" customFormat="1" ht="12.75" customHeight="1" x14ac:dyDescent="0.25">
      <c r="B26" s="6">
        <v>35</v>
      </c>
      <c r="C26" s="79" t="s">
        <v>127</v>
      </c>
      <c r="D26" s="78">
        <v>0</v>
      </c>
    </row>
    <row r="27" spans="2:4" s="4" customFormat="1" ht="12.75" customHeight="1" x14ac:dyDescent="0.25">
      <c r="B27" s="6">
        <v>36</v>
      </c>
      <c r="C27" s="79" t="s">
        <v>5</v>
      </c>
      <c r="D27" s="78">
        <v>0</v>
      </c>
    </row>
    <row r="28" spans="2:4" s="4" customFormat="1" ht="12.75" customHeight="1" x14ac:dyDescent="0.25">
      <c r="B28" s="6">
        <v>364</v>
      </c>
      <c r="C28" s="79" t="s">
        <v>51</v>
      </c>
      <c r="D28" s="78">
        <v>0</v>
      </c>
    </row>
    <row r="29" spans="2:4" s="4" customFormat="1" ht="12.75" customHeight="1" x14ac:dyDescent="0.25">
      <c r="B29" s="6">
        <v>365</v>
      </c>
      <c r="C29" s="79" t="s">
        <v>52</v>
      </c>
      <c r="D29" s="78">
        <v>0</v>
      </c>
    </row>
    <row r="30" spans="2:4" s="4" customFormat="1" ht="12.75" customHeight="1" x14ac:dyDescent="0.25">
      <c r="B30" s="6">
        <v>366</v>
      </c>
      <c r="C30" s="79" t="s">
        <v>53</v>
      </c>
      <c r="D30" s="78">
        <v>0</v>
      </c>
    </row>
    <row r="31" spans="2:4" s="4" customFormat="1" ht="12.75" customHeight="1" x14ac:dyDescent="0.25">
      <c r="B31" s="6">
        <v>37</v>
      </c>
      <c r="C31" s="79" t="s">
        <v>6</v>
      </c>
      <c r="D31" s="78">
        <v>0</v>
      </c>
    </row>
    <row r="32" spans="2:4" s="83" customFormat="1" ht="12.75" customHeight="1" x14ac:dyDescent="0.25">
      <c r="B32" s="80"/>
      <c r="C32" s="81" t="s">
        <v>7</v>
      </c>
      <c r="D32" s="82">
        <f>SUM(D22+D23+D25+D26+D27+D31)</f>
        <v>0</v>
      </c>
    </row>
    <row r="33" spans="2:4" s="4" customFormat="1" ht="12.75" customHeight="1" x14ac:dyDescent="0.25">
      <c r="B33" s="6"/>
      <c r="C33" s="84"/>
      <c r="D33" s="85"/>
    </row>
    <row r="34" spans="2:4" s="4" customFormat="1" ht="12.75" customHeight="1" x14ac:dyDescent="0.25">
      <c r="B34" s="6">
        <v>40</v>
      </c>
      <c r="C34" s="79" t="s">
        <v>8</v>
      </c>
      <c r="D34" s="78">
        <v>0</v>
      </c>
    </row>
    <row r="35" spans="2:4" s="4" customFormat="1" ht="12.75" customHeight="1" x14ac:dyDescent="0.25">
      <c r="B35" s="6">
        <v>400</v>
      </c>
      <c r="C35" s="79" t="s">
        <v>63</v>
      </c>
      <c r="D35" s="78">
        <v>0</v>
      </c>
    </row>
    <row r="36" spans="2:4" s="4" customFormat="1" ht="12.75" customHeight="1" x14ac:dyDescent="0.25">
      <c r="B36" s="6">
        <v>401</v>
      </c>
      <c r="C36" s="79" t="s">
        <v>64</v>
      </c>
      <c r="D36" s="78">
        <v>0</v>
      </c>
    </row>
    <row r="37" spans="2:4" s="4" customFormat="1" ht="12.75" customHeight="1" x14ac:dyDescent="0.25">
      <c r="B37" s="6">
        <v>41</v>
      </c>
      <c r="C37" s="79" t="s">
        <v>9</v>
      </c>
      <c r="D37" s="78">
        <v>0</v>
      </c>
    </row>
    <row r="38" spans="2:4" s="4" customFormat="1" ht="12.75" customHeight="1" x14ac:dyDescent="0.25">
      <c r="B38" s="6">
        <v>42</v>
      </c>
      <c r="C38" s="79" t="s">
        <v>10</v>
      </c>
      <c r="D38" s="78">
        <v>0</v>
      </c>
    </row>
    <row r="39" spans="2:4" s="4" customFormat="1" ht="12.75" customHeight="1" x14ac:dyDescent="0.25">
      <c r="B39" s="6">
        <v>43</v>
      </c>
      <c r="C39" s="79" t="s">
        <v>128</v>
      </c>
      <c r="D39" s="78">
        <v>0</v>
      </c>
    </row>
    <row r="40" spans="2:4" s="4" customFormat="1" ht="12.75" customHeight="1" x14ac:dyDescent="0.25">
      <c r="B40" s="6">
        <v>4391</v>
      </c>
      <c r="C40" s="4" t="s">
        <v>56</v>
      </c>
      <c r="D40" s="78">
        <v>0</v>
      </c>
    </row>
    <row r="41" spans="2:4" s="4" customFormat="1" ht="12.75" customHeight="1" x14ac:dyDescent="0.25">
      <c r="B41" s="6">
        <v>45</v>
      </c>
      <c r="C41" s="4" t="s">
        <v>129</v>
      </c>
      <c r="D41" s="78">
        <v>0</v>
      </c>
    </row>
    <row r="42" spans="2:4" s="4" customFormat="1" ht="12.75" customHeight="1" x14ac:dyDescent="0.25">
      <c r="B42" s="84">
        <v>451</v>
      </c>
      <c r="C42" s="79" t="s">
        <v>136</v>
      </c>
      <c r="D42" s="129">
        <v>0</v>
      </c>
    </row>
    <row r="43" spans="2:4" s="4" customFormat="1" ht="12.75" customHeight="1" x14ac:dyDescent="0.25">
      <c r="B43" s="6">
        <v>46</v>
      </c>
      <c r="C43" s="79" t="s">
        <v>11</v>
      </c>
      <c r="D43" s="78">
        <v>0</v>
      </c>
    </row>
    <row r="44" spans="2:4" s="4" customFormat="1" ht="12.75" customHeight="1" x14ac:dyDescent="0.25">
      <c r="B44" s="6">
        <v>47</v>
      </c>
      <c r="C44" s="79" t="s">
        <v>6</v>
      </c>
      <c r="D44" s="78">
        <v>0</v>
      </c>
    </row>
    <row r="45" spans="2:4" s="83" customFormat="1" ht="12.75" customHeight="1" x14ac:dyDescent="0.25">
      <c r="B45" s="80"/>
      <c r="C45" s="80" t="s">
        <v>12</v>
      </c>
      <c r="D45" s="82">
        <f>SUM(D34+D37+D38+D39+D41+D43+D44)</f>
        <v>0</v>
      </c>
    </row>
    <row r="46" spans="2:4" s="4" customFormat="1" ht="12.75" customHeight="1" x14ac:dyDescent="0.25">
      <c r="B46" s="6"/>
      <c r="C46" s="86" t="s">
        <v>13</v>
      </c>
      <c r="D46" s="87">
        <f>D45-D32</f>
        <v>0</v>
      </c>
    </row>
    <row r="47" spans="2:4" s="4" customFormat="1" ht="12.75" customHeight="1" x14ac:dyDescent="0.25">
      <c r="B47" s="5"/>
      <c r="C47" s="5"/>
      <c r="D47" s="77"/>
    </row>
    <row r="48" spans="2:4" s="4" customFormat="1" ht="12.75" customHeight="1" x14ac:dyDescent="0.25">
      <c r="B48" s="6">
        <v>34</v>
      </c>
      <c r="C48" s="4" t="s">
        <v>14</v>
      </c>
      <c r="D48" s="78">
        <v>0</v>
      </c>
    </row>
    <row r="49" spans="2:4" s="4" customFormat="1" ht="12.75" customHeight="1" x14ac:dyDescent="0.25">
      <c r="B49" s="6">
        <v>340</v>
      </c>
      <c r="C49" s="4" t="s">
        <v>54</v>
      </c>
      <c r="D49" s="78">
        <v>0</v>
      </c>
    </row>
    <row r="50" spans="2:4" s="4" customFormat="1" ht="12.75" customHeight="1" x14ac:dyDescent="0.25">
      <c r="B50" s="6">
        <v>344</v>
      </c>
      <c r="C50" s="4" t="s">
        <v>62</v>
      </c>
      <c r="D50" s="78">
        <v>0</v>
      </c>
    </row>
    <row r="51" spans="2:4" s="4" customFormat="1" ht="12.75" customHeight="1" x14ac:dyDescent="0.25">
      <c r="B51" s="6">
        <v>44</v>
      </c>
      <c r="C51" s="4" t="s">
        <v>15</v>
      </c>
      <c r="D51" s="78">
        <v>0</v>
      </c>
    </row>
    <row r="52" spans="2:4" s="4" customFormat="1" ht="12.75" customHeight="1" x14ac:dyDescent="0.25">
      <c r="B52" s="6">
        <v>440</v>
      </c>
      <c r="C52" s="4" t="s">
        <v>55</v>
      </c>
      <c r="D52" s="78">
        <v>0</v>
      </c>
    </row>
    <row r="53" spans="2:4" s="4" customFormat="1" ht="12.75" customHeight="1" x14ac:dyDescent="0.25">
      <c r="B53" s="6">
        <v>442</v>
      </c>
      <c r="C53" s="4" t="s">
        <v>60</v>
      </c>
      <c r="D53" s="78">
        <v>0</v>
      </c>
    </row>
    <row r="54" spans="2:4" s="4" customFormat="1" ht="12.75" customHeight="1" x14ac:dyDescent="0.25">
      <c r="B54" s="6">
        <v>443</v>
      </c>
      <c r="C54" s="4" t="s">
        <v>61</v>
      </c>
      <c r="D54" s="78">
        <v>0</v>
      </c>
    </row>
    <row r="55" spans="2:4" s="4" customFormat="1" ht="12.75" customHeight="1" x14ac:dyDescent="0.25">
      <c r="B55" s="6"/>
      <c r="C55" s="86" t="s">
        <v>16</v>
      </c>
      <c r="D55" s="87">
        <f>D51-D48</f>
        <v>0</v>
      </c>
    </row>
    <row r="56" spans="2:4" s="4" customFormat="1" ht="12.75" customHeight="1" x14ac:dyDescent="0.25">
      <c r="B56" s="6"/>
      <c r="C56" s="6"/>
      <c r="D56" s="77"/>
    </row>
    <row r="57" spans="2:4" s="72" customFormat="1" ht="12.75" customHeight="1" x14ac:dyDescent="0.25">
      <c r="B57" s="5"/>
      <c r="C57" s="88" t="s">
        <v>17</v>
      </c>
      <c r="D57" s="89">
        <f>D46+D55</f>
        <v>0</v>
      </c>
    </row>
    <row r="58" spans="2:4" s="72" customFormat="1" ht="12.75" customHeight="1" x14ac:dyDescent="0.25">
      <c r="B58" s="6"/>
      <c r="C58" s="6"/>
      <c r="D58" s="77"/>
    </row>
    <row r="59" spans="2:4" s="4" customFormat="1" ht="12.75" customHeight="1" x14ac:dyDescent="0.25">
      <c r="B59" s="6">
        <v>38</v>
      </c>
      <c r="C59" s="4" t="s">
        <v>18</v>
      </c>
      <c r="D59" s="78">
        <v>0</v>
      </c>
    </row>
    <row r="60" spans="2:4" s="4" customFormat="1" ht="12.75" customHeight="1" x14ac:dyDescent="0.25">
      <c r="B60" s="6">
        <v>389</v>
      </c>
      <c r="C60" s="4" t="s">
        <v>57</v>
      </c>
      <c r="D60" s="78">
        <v>0</v>
      </c>
    </row>
    <row r="61" spans="2:4" s="4" customFormat="1" ht="12.75" customHeight="1" x14ac:dyDescent="0.25">
      <c r="B61" s="6">
        <v>48</v>
      </c>
      <c r="C61" s="4" t="s">
        <v>19</v>
      </c>
      <c r="D61" s="78">
        <v>0</v>
      </c>
    </row>
    <row r="62" spans="2:4" s="4" customFormat="1" ht="12.75" customHeight="1" x14ac:dyDescent="0.25">
      <c r="B62" s="6">
        <v>489</v>
      </c>
      <c r="C62" s="4" t="s">
        <v>58</v>
      </c>
      <c r="D62" s="78">
        <v>0</v>
      </c>
    </row>
    <row r="63" spans="2:4" s="4" customFormat="1" ht="12.75" customHeight="1" x14ac:dyDescent="0.25">
      <c r="B63" s="6"/>
      <c r="C63" s="6"/>
      <c r="D63" s="77"/>
    </row>
    <row r="64" spans="2:4" s="72" customFormat="1" ht="12.75" customHeight="1" x14ac:dyDescent="0.25">
      <c r="B64" s="5"/>
      <c r="C64" s="88" t="s">
        <v>20</v>
      </c>
      <c r="D64" s="89">
        <f>D61-D59</f>
        <v>0</v>
      </c>
    </row>
    <row r="65" spans="2:4" s="4" customFormat="1" ht="12.75" customHeight="1" x14ac:dyDescent="0.25">
      <c r="B65" s="6"/>
      <c r="C65" s="6"/>
      <c r="D65" s="77"/>
    </row>
    <row r="66" spans="2:4" s="72" customFormat="1" ht="24" customHeight="1" x14ac:dyDescent="0.25">
      <c r="B66" s="6" t="s">
        <v>80</v>
      </c>
      <c r="C66" s="90" t="s">
        <v>134</v>
      </c>
      <c r="D66" s="89">
        <f>D57+D64</f>
        <v>0</v>
      </c>
    </row>
    <row r="67" spans="2:4" s="4" customFormat="1" ht="12.75" customHeight="1" x14ac:dyDescent="0.25">
      <c r="B67" s="6"/>
      <c r="C67" s="6"/>
      <c r="D67" s="91"/>
    </row>
    <row r="68" spans="2:4" s="4" customFormat="1" ht="12.75" customHeight="1" x14ac:dyDescent="0.25">
      <c r="B68" s="6"/>
      <c r="C68" s="6"/>
      <c r="D68" s="72"/>
    </row>
    <row r="69" spans="2:4" s="72" customFormat="1" ht="12.75" customHeight="1" x14ac:dyDescent="0.25">
      <c r="B69" s="6"/>
      <c r="C69" s="88" t="s">
        <v>91</v>
      </c>
      <c r="D69" s="89">
        <f>D22+D23-D24+D48-D50+D27-D28-D29-D30</f>
        <v>0</v>
      </c>
    </row>
    <row r="70" spans="2:4" s="4" customFormat="1" ht="12.75" customHeight="1" x14ac:dyDescent="0.25">
      <c r="B70" s="6"/>
      <c r="C70" s="6"/>
      <c r="D70" s="72"/>
    </row>
    <row r="71" spans="2:4" s="72" customFormat="1" ht="12.75" customHeight="1" x14ac:dyDescent="0.25">
      <c r="B71" s="6"/>
      <c r="C71" s="88" t="s">
        <v>88</v>
      </c>
      <c r="D71" s="89">
        <f>D69+D91+D92+D93+D94+D95+D96</f>
        <v>0</v>
      </c>
    </row>
    <row r="72" spans="2:4" s="4" customFormat="1" ht="12.75" customHeight="1" x14ac:dyDescent="0.25">
      <c r="B72" s="6"/>
      <c r="C72" s="6"/>
      <c r="D72" s="72"/>
    </row>
    <row r="73" spans="2:4" s="72" customFormat="1" ht="12.75" customHeight="1" x14ac:dyDescent="0.25">
      <c r="B73" s="6"/>
      <c r="C73" s="130" t="s">
        <v>85</v>
      </c>
      <c r="D73" s="102">
        <f>D34+D37+D38+D39+D51+D41-D42+D43</f>
        <v>0</v>
      </c>
    </row>
    <row r="74" spans="2:4" s="4" customFormat="1" ht="12.75" customHeight="1" x14ac:dyDescent="0.25">
      <c r="B74" s="6"/>
      <c r="C74" s="6"/>
      <c r="D74" s="72"/>
    </row>
    <row r="75" spans="2:4" s="72" customFormat="1" ht="12.75" customHeight="1" x14ac:dyDescent="0.25">
      <c r="B75" s="6"/>
      <c r="C75" s="88" t="s">
        <v>86</v>
      </c>
      <c r="D75" s="102">
        <f>D66+D25+D26-D41+D28+D29+D30+D60-D62-D40</f>
        <v>0</v>
      </c>
    </row>
    <row r="76" spans="2:4" s="4" customFormat="1" ht="12.75" customHeight="1" x14ac:dyDescent="0.25">
      <c r="B76" s="6"/>
      <c r="C76" s="6"/>
      <c r="D76" s="72"/>
    </row>
    <row r="77" spans="2:4" s="72" customFormat="1" ht="12.75" customHeight="1" x14ac:dyDescent="0.25">
      <c r="B77" s="6"/>
      <c r="C77" s="88" t="s">
        <v>87</v>
      </c>
      <c r="D77" s="89">
        <f>D49-D52+D25+D28+D29+D30</f>
        <v>0</v>
      </c>
    </row>
    <row r="78" spans="2:4" s="4" customFormat="1" ht="12.75" customHeight="1" x14ac:dyDescent="0.25">
      <c r="B78" s="6"/>
      <c r="C78" s="6"/>
      <c r="D78" s="72"/>
    </row>
    <row r="79" spans="2:4" s="72" customFormat="1" ht="12.75" customHeight="1" x14ac:dyDescent="0.25">
      <c r="B79" s="6"/>
      <c r="C79" s="88" t="s">
        <v>89</v>
      </c>
      <c r="D79" s="89">
        <f>D49-D52</f>
        <v>0</v>
      </c>
    </row>
    <row r="80" spans="2:4" s="4" customFormat="1" ht="12.75" customHeight="1" x14ac:dyDescent="0.25">
      <c r="B80" s="6"/>
      <c r="C80" s="6"/>
      <c r="D80" s="72"/>
    </row>
    <row r="81" spans="2:4" s="72" customFormat="1" ht="12.75" customHeight="1" x14ac:dyDescent="0.25">
      <c r="B81" s="6"/>
      <c r="C81" s="88" t="s">
        <v>100</v>
      </c>
      <c r="D81" s="89">
        <f>D35+D36</f>
        <v>0</v>
      </c>
    </row>
    <row r="82" spans="2:4" s="4" customFormat="1" ht="12.75" customHeight="1" x14ac:dyDescent="0.25">
      <c r="D82" s="72"/>
    </row>
    <row r="83" spans="2:4" s="4" customFormat="1" ht="12.75" customHeight="1" x14ac:dyDescent="0.25">
      <c r="D83" s="72"/>
    </row>
    <row r="84" spans="2:4" s="4" customFormat="1" ht="12.75" customHeight="1" x14ac:dyDescent="0.25">
      <c r="D84" s="72"/>
    </row>
    <row r="85" spans="2:4" s="4" customFormat="1" ht="12.75" customHeight="1" x14ac:dyDescent="0.25">
      <c r="D85" s="72"/>
    </row>
    <row r="86" spans="2:4" ht="12.75" customHeight="1" x14ac:dyDescent="0.25">
      <c r="B86" s="70" t="s">
        <v>65</v>
      </c>
      <c r="C86" s="45"/>
      <c r="D86" s="65"/>
    </row>
    <row r="87" spans="2:4" ht="12.75" customHeight="1" x14ac:dyDescent="0.25">
      <c r="B87" s="66"/>
      <c r="C87" s="66"/>
      <c r="D87" s="65"/>
    </row>
    <row r="88" spans="2:4" s="67" customFormat="1" ht="12.75" customHeight="1" x14ac:dyDescent="0.25">
      <c r="B88" s="105" t="s">
        <v>66</v>
      </c>
      <c r="C88" s="105"/>
      <c r="D88" s="76" t="s">
        <v>101</v>
      </c>
    </row>
    <row r="89" spans="2:4" s="67" customFormat="1" ht="12.75" customHeight="1" x14ac:dyDescent="0.25">
      <c r="B89" s="106"/>
      <c r="C89" s="106"/>
      <c r="D89" s="61">
        <f>D20</f>
        <v>2026</v>
      </c>
    </row>
    <row r="90" spans="2:4" s="4" customFormat="1" ht="12.75" customHeight="1" x14ac:dyDescent="0.25">
      <c r="B90" s="6"/>
      <c r="C90" s="6"/>
      <c r="D90" s="77"/>
    </row>
    <row r="91" spans="2:4" s="93" customFormat="1" ht="12.75" customHeight="1" x14ac:dyDescent="0.25">
      <c r="B91" s="92">
        <v>50</v>
      </c>
      <c r="C91" s="93" t="s">
        <v>67</v>
      </c>
      <c r="D91" s="94">
        <v>0</v>
      </c>
    </row>
    <row r="92" spans="2:4" s="93" customFormat="1" ht="12.75" customHeight="1" x14ac:dyDescent="0.25">
      <c r="B92" s="92">
        <v>51</v>
      </c>
      <c r="C92" s="95" t="s">
        <v>130</v>
      </c>
      <c r="D92" s="94">
        <v>0</v>
      </c>
    </row>
    <row r="93" spans="2:4" s="93" customFormat="1" ht="12.75" customHeight="1" x14ac:dyDescent="0.25">
      <c r="B93" s="92">
        <v>52</v>
      </c>
      <c r="C93" s="93" t="s">
        <v>68</v>
      </c>
      <c r="D93" s="94">
        <v>0</v>
      </c>
    </row>
    <row r="94" spans="2:4" s="93" customFormat="1" ht="12.75" customHeight="1" x14ac:dyDescent="0.25">
      <c r="B94" s="92">
        <v>54</v>
      </c>
      <c r="C94" s="93" t="s">
        <v>69</v>
      </c>
      <c r="D94" s="94">
        <v>0</v>
      </c>
    </row>
    <row r="95" spans="2:4" s="93" customFormat="1" ht="12.75" customHeight="1" x14ac:dyDescent="0.25">
      <c r="B95" s="92">
        <v>55</v>
      </c>
      <c r="C95" s="93" t="s">
        <v>70</v>
      </c>
      <c r="D95" s="94">
        <v>0</v>
      </c>
    </row>
    <row r="96" spans="2:4" s="93" customFormat="1" ht="12.75" customHeight="1" x14ac:dyDescent="0.25">
      <c r="B96" s="92">
        <v>56</v>
      </c>
      <c r="C96" s="93" t="s">
        <v>71</v>
      </c>
      <c r="D96" s="94">
        <v>0</v>
      </c>
    </row>
    <row r="97" spans="2:4" s="93" customFormat="1" ht="12.75" customHeight="1" x14ac:dyDescent="0.25">
      <c r="B97" s="92">
        <v>57</v>
      </c>
      <c r="C97" s="93" t="s">
        <v>72</v>
      </c>
      <c r="D97" s="94">
        <v>0</v>
      </c>
    </row>
    <row r="98" spans="2:4" s="93" customFormat="1" ht="12.75" customHeight="1" x14ac:dyDescent="0.25">
      <c r="B98" s="92"/>
      <c r="D98" s="96"/>
    </row>
    <row r="99" spans="2:4" s="100" customFormat="1" ht="12.75" customHeight="1" x14ac:dyDescent="0.25">
      <c r="B99" s="97"/>
      <c r="C99" s="98" t="s">
        <v>73</v>
      </c>
      <c r="D99" s="99">
        <f>SUM(D91:D97)</f>
        <v>0</v>
      </c>
    </row>
    <row r="100" spans="2:4" s="93" customFormat="1" ht="12.75" customHeight="1" x14ac:dyDescent="0.25">
      <c r="B100" s="92"/>
      <c r="C100" s="92"/>
      <c r="D100" s="96"/>
    </row>
    <row r="101" spans="2:4" s="93" customFormat="1" ht="12.75" customHeight="1" x14ac:dyDescent="0.25">
      <c r="B101" s="92">
        <v>60</v>
      </c>
      <c r="C101" s="93" t="s">
        <v>74</v>
      </c>
      <c r="D101" s="94">
        <v>0</v>
      </c>
    </row>
    <row r="102" spans="2:4" s="93" customFormat="1" ht="12.75" customHeight="1" x14ac:dyDescent="0.25">
      <c r="B102" s="92">
        <v>61</v>
      </c>
      <c r="C102" s="93" t="s">
        <v>131</v>
      </c>
      <c r="D102" s="94">
        <v>0</v>
      </c>
    </row>
    <row r="103" spans="2:4" s="93" customFormat="1" ht="12.75" customHeight="1" x14ac:dyDescent="0.25">
      <c r="B103" s="92">
        <v>62</v>
      </c>
      <c r="C103" s="93" t="s">
        <v>75</v>
      </c>
      <c r="D103" s="94">
        <v>0</v>
      </c>
    </row>
    <row r="104" spans="2:4" s="93" customFormat="1" ht="12.75" customHeight="1" x14ac:dyDescent="0.25">
      <c r="B104" s="92">
        <v>63</v>
      </c>
      <c r="C104" s="93" t="s">
        <v>76</v>
      </c>
      <c r="D104" s="94">
        <v>0</v>
      </c>
    </row>
    <row r="105" spans="2:4" s="93" customFormat="1" ht="12.75" customHeight="1" x14ac:dyDescent="0.25">
      <c r="B105" s="92">
        <v>64</v>
      </c>
      <c r="C105" s="93" t="s">
        <v>77</v>
      </c>
      <c r="D105" s="94">
        <v>0</v>
      </c>
    </row>
    <row r="106" spans="2:4" s="93" customFormat="1" ht="12.75" customHeight="1" x14ac:dyDescent="0.25">
      <c r="B106" s="92">
        <v>65</v>
      </c>
      <c r="C106" s="93" t="s">
        <v>126</v>
      </c>
      <c r="D106" s="94">
        <v>0</v>
      </c>
    </row>
    <row r="107" spans="2:4" s="93" customFormat="1" ht="12.75" customHeight="1" x14ac:dyDescent="0.25">
      <c r="B107" s="92">
        <v>66</v>
      </c>
      <c r="C107" s="93" t="s">
        <v>78</v>
      </c>
      <c r="D107" s="94">
        <v>0</v>
      </c>
    </row>
    <row r="108" spans="2:4" s="93" customFormat="1" ht="12.75" customHeight="1" x14ac:dyDescent="0.25">
      <c r="B108" s="92">
        <v>67</v>
      </c>
      <c r="C108" s="93" t="s">
        <v>72</v>
      </c>
      <c r="D108" s="94">
        <v>0</v>
      </c>
    </row>
    <row r="109" spans="2:4" s="93" customFormat="1" ht="12.75" customHeight="1" x14ac:dyDescent="0.25">
      <c r="B109" s="92"/>
      <c r="D109" s="96"/>
    </row>
    <row r="110" spans="2:4" s="100" customFormat="1" ht="12.75" customHeight="1" x14ac:dyDescent="0.25">
      <c r="B110" s="97"/>
      <c r="C110" s="98" t="s">
        <v>79</v>
      </c>
      <c r="D110" s="99">
        <f>SUM(D101:D108)</f>
        <v>0</v>
      </c>
    </row>
    <row r="111" spans="2:4" s="4" customFormat="1" ht="12.75" customHeight="1" x14ac:dyDescent="0.25">
      <c r="D111" s="72"/>
    </row>
    <row r="112" spans="2:4" s="100" customFormat="1" ht="24" customHeight="1" x14ac:dyDescent="0.25">
      <c r="B112" s="97"/>
      <c r="C112" s="101" t="s">
        <v>135</v>
      </c>
      <c r="D112" s="99">
        <f>D110-D99</f>
        <v>0</v>
      </c>
    </row>
    <row r="113" spans="2:4" s="4" customFormat="1" ht="12.75" customHeight="1" x14ac:dyDescent="0.25">
      <c r="B113" s="6"/>
      <c r="C113" s="6"/>
      <c r="D113" s="72"/>
    </row>
    <row r="114" spans="2:4" s="4" customFormat="1" ht="12.75" customHeight="1" x14ac:dyDescent="0.25">
      <c r="B114" s="6"/>
      <c r="C114" s="6"/>
      <c r="D114" s="72"/>
    </row>
    <row r="115" spans="2:4" s="72" customFormat="1" ht="12.75" customHeight="1" x14ac:dyDescent="0.25">
      <c r="B115" s="6"/>
      <c r="C115" s="88" t="s">
        <v>90</v>
      </c>
      <c r="D115" s="89">
        <f>D91+D92+D93+D94+D95+D96</f>
        <v>0</v>
      </c>
    </row>
  </sheetData>
  <mergeCells count="3">
    <mergeCell ref="B8:D8"/>
    <mergeCell ref="B19:C20"/>
    <mergeCell ref="B88:C89"/>
  </mergeCells>
  <pageMargins left="0.59055118110236227" right="0.59055118110236227" top="0.98425196850393704" bottom="0.59055118110236227" header="0.59055118110236227" footer="0.31496062992125984"/>
  <pageSetup paperSize="9" fitToWidth="0" fitToHeight="0" orientation="portrait" horizontalDpi="4294967293" r:id="rId1"/>
  <headerFooter>
    <oddHeader>&amp;L&amp;"Arial,Standard"&amp;8Politische Gemeinde</oddHeader>
    <oddFooter>&amp;R&amp;8Seite &amp;P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showGridLines="0" zoomScaleNormal="100" workbookViewId="0"/>
  </sheetViews>
  <sheetFormatPr baseColWidth="10" defaultColWidth="11.42578125" defaultRowHeight="12" x14ac:dyDescent="0.25"/>
  <cols>
    <col min="1" max="1" width="9.7109375" style="6" customWidth="1"/>
    <col min="2" max="2" width="51.42578125" style="4" customWidth="1"/>
    <col min="3" max="5" width="12.7109375" style="3" customWidth="1"/>
    <col min="6" max="6" width="12.28515625" style="7" customWidth="1"/>
    <col min="7" max="7" width="0.85546875" style="7" customWidth="1"/>
    <col min="8" max="8" width="17.5703125" style="6" customWidth="1"/>
    <col min="9" max="16384" width="11.42578125" style="4"/>
  </cols>
  <sheetData>
    <row r="1" spans="1:12" ht="22.5" x14ac:dyDescent="0.25">
      <c r="A1" s="1" t="s">
        <v>21</v>
      </c>
      <c r="B1" s="2"/>
    </row>
    <row r="2" spans="1:12" ht="12" customHeight="1" x14ac:dyDescent="0.25">
      <c r="A2" s="5"/>
      <c r="B2" s="5"/>
    </row>
    <row r="3" spans="1:12" ht="12" customHeight="1" x14ac:dyDescent="0.25">
      <c r="A3" s="5"/>
      <c r="B3" s="5"/>
    </row>
    <row r="4" spans="1:12" ht="12" customHeight="1" x14ac:dyDescent="0.25">
      <c r="A4" s="107" t="s">
        <v>22</v>
      </c>
      <c r="B4" s="107"/>
      <c r="C4" s="52"/>
      <c r="D4" s="52"/>
      <c r="E4" s="52"/>
      <c r="F4" s="10"/>
      <c r="G4" s="10"/>
      <c r="H4" s="11"/>
    </row>
    <row r="5" spans="1:12" s="15" customFormat="1" ht="12" customHeight="1" x14ac:dyDescent="0.25">
      <c r="A5" s="108"/>
      <c r="B5" s="108"/>
      <c r="C5" s="53"/>
      <c r="D5" s="53"/>
      <c r="E5" s="53"/>
      <c r="F5" s="14"/>
      <c r="G5" s="14"/>
      <c r="H5" s="14"/>
    </row>
    <row r="6" spans="1:12" s="15" customFormat="1" ht="12" customHeight="1" x14ac:dyDescent="0.25">
      <c r="A6" s="16"/>
      <c r="B6" s="16"/>
      <c r="C6" s="18"/>
      <c r="D6" s="18"/>
      <c r="E6" s="18"/>
      <c r="F6" s="19"/>
      <c r="G6" s="19"/>
      <c r="H6" s="19"/>
    </row>
    <row r="7" spans="1:12" s="15" customFormat="1" ht="12" customHeight="1" x14ac:dyDescent="0.25">
      <c r="A7" s="16"/>
      <c r="B7" s="16"/>
      <c r="C7" s="18"/>
      <c r="D7" s="18"/>
      <c r="E7" s="18"/>
      <c r="F7" s="19"/>
      <c r="G7" s="19"/>
      <c r="H7" s="19"/>
    </row>
    <row r="8" spans="1:12" ht="12" customHeight="1" x14ac:dyDescent="0.25">
      <c r="A8" s="107"/>
      <c r="B8" s="107"/>
      <c r="C8" s="9" t="s">
        <v>101</v>
      </c>
      <c r="D8" s="52" t="s">
        <v>101</v>
      </c>
      <c r="E8" s="52" t="s">
        <v>109</v>
      </c>
      <c r="F8" s="10"/>
      <c r="G8" s="10"/>
      <c r="H8" s="11"/>
    </row>
    <row r="9" spans="1:12" s="15" customFormat="1" ht="12" customHeight="1" x14ac:dyDescent="0.25">
      <c r="A9" s="108"/>
      <c r="B9" s="108"/>
      <c r="C9" s="13">
        <f>Zahlenbasis!D20</f>
        <v>2026</v>
      </c>
      <c r="D9" s="53">
        <f>C9-1</f>
        <v>2025</v>
      </c>
      <c r="E9" s="53">
        <f>C9-2</f>
        <v>2024</v>
      </c>
      <c r="F9" s="14"/>
      <c r="G9" s="14"/>
      <c r="H9" s="14"/>
    </row>
    <row r="10" spans="1:12" s="29" customFormat="1" ht="12" customHeight="1" x14ac:dyDescent="0.25">
      <c r="A10" s="25" t="s">
        <v>133</v>
      </c>
      <c r="B10" s="26"/>
      <c r="C10" s="57">
        <f>Zahlenbasis!D12</f>
        <v>0</v>
      </c>
      <c r="D10" s="54">
        <v>0</v>
      </c>
      <c r="E10" s="54">
        <v>0</v>
      </c>
      <c r="F10" s="27"/>
      <c r="G10" s="27"/>
      <c r="H10" s="28"/>
    </row>
    <row r="11" spans="1:12" s="29" customFormat="1" ht="12" customHeight="1" x14ac:dyDescent="0.25">
      <c r="A11" s="30" t="s">
        <v>24</v>
      </c>
      <c r="B11" s="31"/>
      <c r="C11" s="58">
        <f>Zahlenbasis!D13</f>
        <v>0</v>
      </c>
      <c r="D11" s="55">
        <v>0</v>
      </c>
      <c r="E11" s="55">
        <v>0</v>
      </c>
      <c r="F11" s="32"/>
      <c r="G11" s="32"/>
      <c r="H11" s="33"/>
    </row>
    <row r="12" spans="1:12" s="29" customFormat="1" ht="12" customHeight="1" x14ac:dyDescent="0.25">
      <c r="A12" s="34" t="s">
        <v>132</v>
      </c>
      <c r="B12" s="35"/>
      <c r="C12" s="59">
        <f>Zahlenbasis!D14</f>
        <v>0</v>
      </c>
      <c r="D12" s="56">
        <v>0</v>
      </c>
      <c r="E12" s="56">
        <v>0</v>
      </c>
      <c r="F12" s="36"/>
      <c r="G12" s="36"/>
      <c r="H12" s="14" t="s">
        <v>23</v>
      </c>
    </row>
    <row r="13" spans="1:12" s="29" customFormat="1" ht="12" customHeight="1" x14ac:dyDescent="0.25">
      <c r="A13" s="30"/>
      <c r="B13" s="31"/>
      <c r="C13" s="51"/>
      <c r="D13" s="60"/>
      <c r="E13" s="50"/>
      <c r="F13" s="32"/>
      <c r="G13" s="32"/>
      <c r="H13" s="33"/>
    </row>
    <row r="14" spans="1:12" s="29" customFormat="1" ht="12" customHeight="1" x14ac:dyDescent="0.25">
      <c r="A14" s="109" t="s">
        <v>25</v>
      </c>
      <c r="B14" s="109"/>
      <c r="C14" s="111" t="e">
        <f>Zahlenbasis!D75/(-Zahlenbasis!D112)</f>
        <v>#DIV/0!</v>
      </c>
      <c r="D14" s="119">
        <v>0</v>
      </c>
      <c r="E14" s="119">
        <v>0</v>
      </c>
      <c r="F14" s="27" t="s">
        <v>26</v>
      </c>
      <c r="G14" s="27"/>
      <c r="H14" s="28" t="s">
        <v>27</v>
      </c>
    </row>
    <row r="15" spans="1:12" ht="12" customHeight="1" x14ac:dyDescent="0.25">
      <c r="A15" s="110"/>
      <c r="B15" s="110"/>
      <c r="C15" s="112"/>
      <c r="D15" s="124"/>
      <c r="E15" s="124"/>
      <c r="F15" s="37" t="s">
        <v>28</v>
      </c>
      <c r="G15" s="37"/>
      <c r="H15" s="38" t="s">
        <v>29</v>
      </c>
    </row>
    <row r="16" spans="1:12" s="40" customFormat="1" ht="12" customHeight="1" x14ac:dyDescent="0.25">
      <c r="A16" s="113" t="s">
        <v>120</v>
      </c>
      <c r="B16" s="114"/>
      <c r="C16" s="39"/>
      <c r="D16" s="3"/>
      <c r="E16" s="7"/>
      <c r="F16" s="37" t="s">
        <v>30</v>
      </c>
      <c r="G16" s="37"/>
      <c r="H16" s="38" t="s">
        <v>31</v>
      </c>
      <c r="I16" s="4"/>
      <c r="J16" s="4"/>
      <c r="K16" s="4"/>
      <c r="L16" s="4"/>
    </row>
    <row r="17" spans="1:12" ht="12" customHeight="1" x14ac:dyDescent="0.25">
      <c r="A17" s="48" t="s">
        <v>119</v>
      </c>
      <c r="B17" s="48"/>
      <c r="C17" s="39"/>
      <c r="E17" s="7"/>
      <c r="F17" s="37" t="s">
        <v>32</v>
      </c>
      <c r="G17" s="37"/>
      <c r="H17" s="38" t="s">
        <v>33</v>
      </c>
    </row>
    <row r="18" spans="1:12" ht="12" customHeight="1" x14ac:dyDescent="0.25">
      <c r="A18" s="49"/>
      <c r="B18" s="49"/>
      <c r="C18" s="42"/>
      <c r="D18" s="61"/>
      <c r="E18" s="41"/>
      <c r="F18" s="43"/>
      <c r="G18" s="43"/>
      <c r="H18" s="44"/>
    </row>
    <row r="19" spans="1:12" ht="12" customHeight="1" x14ac:dyDescent="0.25">
      <c r="C19" s="39"/>
      <c r="E19" s="7"/>
      <c r="F19" s="37"/>
      <c r="G19" s="37"/>
      <c r="H19" s="38"/>
    </row>
    <row r="20" spans="1:12" s="29" customFormat="1" ht="12" customHeight="1" x14ac:dyDescent="0.25">
      <c r="A20" s="109" t="s">
        <v>34</v>
      </c>
      <c r="B20" s="109"/>
      <c r="C20" s="115" t="e">
        <f>Zahlenbasis!D79/Zahlenbasis!D73</f>
        <v>#DIV/0!</v>
      </c>
      <c r="D20" s="117">
        <v>0</v>
      </c>
      <c r="E20" s="117">
        <v>0</v>
      </c>
      <c r="F20" s="27" t="s">
        <v>35</v>
      </c>
      <c r="G20" s="27"/>
      <c r="H20" s="28" t="s">
        <v>36</v>
      </c>
    </row>
    <row r="21" spans="1:12" ht="12" customHeight="1" x14ac:dyDescent="0.25">
      <c r="A21" s="110"/>
      <c r="B21" s="110"/>
      <c r="C21" s="116"/>
      <c r="D21" s="118"/>
      <c r="E21" s="118"/>
      <c r="F21" s="37" t="s">
        <v>37</v>
      </c>
      <c r="G21" s="37"/>
      <c r="H21" s="38" t="s">
        <v>38</v>
      </c>
    </row>
    <row r="22" spans="1:12" s="40" customFormat="1" ht="12" customHeight="1" x14ac:dyDescent="0.25">
      <c r="A22" s="113" t="s">
        <v>121</v>
      </c>
      <c r="B22" s="114"/>
      <c r="C22" s="39"/>
      <c r="D22" s="3"/>
      <c r="E22" s="7"/>
      <c r="F22" s="37" t="s">
        <v>39</v>
      </c>
      <c r="G22" s="37"/>
      <c r="H22" s="38" t="s">
        <v>40</v>
      </c>
      <c r="I22" s="4"/>
      <c r="J22" s="4"/>
      <c r="K22" s="4"/>
      <c r="L22" s="4"/>
    </row>
    <row r="23" spans="1:12" s="40" customFormat="1" ht="12" customHeight="1" x14ac:dyDescent="0.25">
      <c r="A23" s="48" t="s">
        <v>122</v>
      </c>
      <c r="B23" s="62"/>
      <c r="C23" s="39"/>
      <c r="D23" s="3"/>
      <c r="E23" s="7"/>
      <c r="F23" s="37"/>
      <c r="G23" s="37"/>
      <c r="H23" s="38"/>
      <c r="I23" s="4"/>
      <c r="J23" s="4"/>
      <c r="K23" s="4"/>
      <c r="L23" s="4"/>
    </row>
    <row r="24" spans="1:12" ht="12" customHeight="1" x14ac:dyDescent="0.25">
      <c r="A24" s="49"/>
      <c r="B24" s="49"/>
      <c r="C24" s="42"/>
      <c r="D24" s="61"/>
      <c r="E24" s="41"/>
      <c r="F24" s="43"/>
      <c r="G24" s="43"/>
      <c r="H24" s="44"/>
    </row>
    <row r="25" spans="1:12" ht="12" customHeight="1" x14ac:dyDescent="0.25">
      <c r="C25" s="39"/>
      <c r="E25" s="7"/>
      <c r="F25" s="37"/>
      <c r="G25" s="37"/>
      <c r="H25" s="38"/>
    </row>
    <row r="26" spans="1:12" s="29" customFormat="1" ht="12" customHeight="1" x14ac:dyDescent="0.25">
      <c r="A26" s="109" t="s">
        <v>41</v>
      </c>
      <c r="B26" s="109"/>
      <c r="C26" s="111" t="s">
        <v>110</v>
      </c>
      <c r="D26" s="119" t="s">
        <v>110</v>
      </c>
      <c r="E26" s="119">
        <v>0</v>
      </c>
      <c r="F26" s="27" t="s">
        <v>42</v>
      </c>
      <c r="G26" s="27"/>
      <c r="H26" s="28" t="s">
        <v>36</v>
      </c>
    </row>
    <row r="27" spans="1:12" ht="12" customHeight="1" x14ac:dyDescent="0.25">
      <c r="A27" s="110"/>
      <c r="B27" s="110"/>
      <c r="C27" s="116"/>
      <c r="D27" s="118"/>
      <c r="E27" s="118"/>
      <c r="F27" s="37" t="s">
        <v>43</v>
      </c>
      <c r="G27" s="37"/>
      <c r="H27" s="38" t="s">
        <v>38</v>
      </c>
    </row>
    <row r="28" spans="1:12" ht="12" customHeight="1" x14ac:dyDescent="0.25">
      <c r="A28" s="113" t="s">
        <v>124</v>
      </c>
      <c r="B28" s="113"/>
      <c r="C28" s="51"/>
      <c r="D28" s="60"/>
      <c r="E28" s="50"/>
      <c r="F28" s="37" t="s">
        <v>44</v>
      </c>
      <c r="G28" s="37"/>
      <c r="H28" s="38" t="s">
        <v>40</v>
      </c>
    </row>
    <row r="29" spans="1:12" s="40" customFormat="1" ht="12" customHeight="1" x14ac:dyDescent="0.25">
      <c r="A29" s="113" t="s">
        <v>125</v>
      </c>
      <c r="B29" s="114"/>
      <c r="C29" s="39"/>
      <c r="D29" s="3"/>
      <c r="E29" s="7"/>
      <c r="F29" s="37"/>
      <c r="G29" s="37"/>
      <c r="H29" s="38"/>
      <c r="I29" s="4"/>
      <c r="J29" s="4"/>
      <c r="K29" s="4"/>
      <c r="L29" s="4"/>
    </row>
    <row r="30" spans="1:12" ht="12" customHeight="1" x14ac:dyDescent="0.25">
      <c r="A30" s="49"/>
      <c r="B30" s="49"/>
      <c r="C30" s="42"/>
      <c r="D30" s="61"/>
      <c r="E30" s="41"/>
      <c r="F30" s="43"/>
      <c r="G30" s="43"/>
      <c r="H30" s="44"/>
    </row>
    <row r="31" spans="1:12" ht="12" customHeight="1" x14ac:dyDescent="0.25">
      <c r="A31" s="47"/>
      <c r="B31" s="47"/>
      <c r="C31" s="39"/>
      <c r="E31" s="7"/>
      <c r="F31" s="37"/>
      <c r="G31" s="37"/>
      <c r="H31" s="38"/>
    </row>
    <row r="32" spans="1:12" s="29" customFormat="1" ht="12" customHeight="1" x14ac:dyDescent="0.25">
      <c r="A32" s="109" t="s">
        <v>45</v>
      </c>
      <c r="B32" s="109"/>
      <c r="C32" s="120" t="s">
        <v>110</v>
      </c>
      <c r="D32" s="122" t="s">
        <v>110</v>
      </c>
      <c r="E32" s="122">
        <v>0</v>
      </c>
      <c r="F32" s="27" t="s">
        <v>103</v>
      </c>
      <c r="G32" s="27"/>
      <c r="H32" s="28" t="s">
        <v>46</v>
      </c>
    </row>
    <row r="33" spans="1:12" ht="12" customHeight="1" x14ac:dyDescent="0.25">
      <c r="A33" s="110"/>
      <c r="B33" s="110"/>
      <c r="C33" s="121"/>
      <c r="D33" s="123"/>
      <c r="E33" s="123"/>
      <c r="F33" s="37" t="s">
        <v>104</v>
      </c>
      <c r="G33" s="37"/>
      <c r="H33" s="38" t="s">
        <v>47</v>
      </c>
    </row>
    <row r="34" spans="1:12" s="40" customFormat="1" ht="12" customHeight="1" x14ac:dyDescent="0.25">
      <c r="A34" s="113" t="s">
        <v>108</v>
      </c>
      <c r="B34" s="114"/>
      <c r="C34" s="39"/>
      <c r="D34" s="3"/>
      <c r="E34" s="7"/>
      <c r="F34" s="37" t="s">
        <v>105</v>
      </c>
      <c r="G34" s="37"/>
      <c r="H34" s="38" t="s">
        <v>48</v>
      </c>
      <c r="I34" s="4"/>
      <c r="J34" s="4"/>
      <c r="K34" s="4"/>
      <c r="L34" s="4"/>
    </row>
    <row r="35" spans="1:12" ht="12" customHeight="1" x14ac:dyDescent="0.25">
      <c r="A35" s="48"/>
      <c r="B35" s="48"/>
      <c r="C35" s="39"/>
      <c r="E35" s="7"/>
      <c r="F35" s="37" t="s">
        <v>106</v>
      </c>
      <c r="G35" s="37"/>
      <c r="H35" s="38" t="s">
        <v>49</v>
      </c>
    </row>
    <row r="36" spans="1:12" ht="12" customHeight="1" x14ac:dyDescent="0.25">
      <c r="A36" s="48"/>
      <c r="B36" s="48"/>
      <c r="C36" s="39"/>
      <c r="E36" s="7"/>
      <c r="F36" s="37" t="s">
        <v>107</v>
      </c>
      <c r="G36" s="37"/>
      <c r="H36" s="38" t="s">
        <v>50</v>
      </c>
    </row>
    <row r="37" spans="1:12" ht="12" customHeight="1" x14ac:dyDescent="0.25">
      <c r="A37" s="49"/>
      <c r="B37" s="49"/>
      <c r="C37" s="42"/>
      <c r="D37" s="61"/>
      <c r="E37" s="41"/>
      <c r="F37" s="43"/>
      <c r="G37" s="43"/>
      <c r="H37" s="44"/>
    </row>
  </sheetData>
  <mergeCells count="23">
    <mergeCell ref="D32:D33"/>
    <mergeCell ref="E14:E15"/>
    <mergeCell ref="E20:E21"/>
    <mergeCell ref="E26:E27"/>
    <mergeCell ref="E32:E33"/>
    <mergeCell ref="D14:D15"/>
    <mergeCell ref="A34:B34"/>
    <mergeCell ref="A26:B27"/>
    <mergeCell ref="C26:C27"/>
    <mergeCell ref="A32:B33"/>
    <mergeCell ref="C32:C33"/>
    <mergeCell ref="A29:B29"/>
    <mergeCell ref="A20:B21"/>
    <mergeCell ref="C20:C21"/>
    <mergeCell ref="A22:B22"/>
    <mergeCell ref="A28:B28"/>
    <mergeCell ref="D20:D21"/>
    <mergeCell ref="D26:D27"/>
    <mergeCell ref="A4:B5"/>
    <mergeCell ref="A14:B15"/>
    <mergeCell ref="C14:C15"/>
    <mergeCell ref="A16:B16"/>
    <mergeCell ref="A8:B9"/>
  </mergeCells>
  <pageMargins left="0.59055118110236227" right="0.59055118110236227" top="0.98425196850393704" bottom="0.59055118110236227" header="0.59055118110236227" footer="0.31496062992125984"/>
  <pageSetup paperSize="9" orientation="landscape" horizontalDpi="4294967293" r:id="rId1"/>
  <headerFooter>
    <oddHeader>&amp;L&amp;"Arial,Standard"&amp;8Politische Gemeinde</oddHeader>
    <oddFooter>&amp;R&amp;8Seite &amp;P</oddFooter>
  </headerFooter>
  <ignoredErrors>
    <ignoredError sqref="C14 C20" evalError="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
  <sheetViews>
    <sheetView showGridLines="0" zoomScaleNormal="100" workbookViewId="0"/>
  </sheetViews>
  <sheetFormatPr baseColWidth="10" defaultColWidth="11.42578125" defaultRowHeight="12" x14ac:dyDescent="0.25"/>
  <cols>
    <col min="1" max="1" width="11" style="6" customWidth="1"/>
    <col min="2" max="2" width="66" style="4" customWidth="1"/>
    <col min="3" max="3" width="14.42578125" style="7" customWidth="1"/>
    <col min="4" max="4" width="14.42578125" style="3" customWidth="1"/>
    <col min="5" max="5" width="13.85546875" style="7" customWidth="1"/>
    <col min="6" max="6" width="0.85546875" style="7" customWidth="1"/>
    <col min="7" max="7" width="12.85546875" style="6" customWidth="1"/>
    <col min="8" max="16384" width="11.42578125" style="4"/>
  </cols>
  <sheetData>
    <row r="1" spans="1:11" ht="22.5" x14ac:dyDescent="0.25">
      <c r="A1" s="1" t="s">
        <v>94</v>
      </c>
      <c r="B1" s="2"/>
    </row>
    <row r="2" spans="1:11" ht="12" customHeight="1" x14ac:dyDescent="0.25">
      <c r="A2" s="5"/>
      <c r="B2" s="5"/>
    </row>
    <row r="3" spans="1:11" ht="12" customHeight="1" x14ac:dyDescent="0.25">
      <c r="A3" s="5"/>
      <c r="B3" s="5"/>
    </row>
    <row r="4" spans="1:11" ht="12" customHeight="1" x14ac:dyDescent="0.25">
      <c r="A4" s="107" t="s">
        <v>102</v>
      </c>
      <c r="B4" s="107"/>
      <c r="C4" s="8"/>
      <c r="D4" s="9" t="s">
        <v>101</v>
      </c>
      <c r="E4" s="10"/>
      <c r="F4" s="10"/>
      <c r="G4" s="11"/>
    </row>
    <row r="5" spans="1:11" s="15" customFormat="1" ht="12" customHeight="1" x14ac:dyDescent="0.25">
      <c r="A5" s="108"/>
      <c r="B5" s="108"/>
      <c r="C5" s="12"/>
      <c r="D5" s="13">
        <f>Zahlenbasis!D20</f>
        <v>2026</v>
      </c>
      <c r="E5" s="14"/>
      <c r="F5" s="14"/>
      <c r="G5" s="14" t="s">
        <v>23</v>
      </c>
    </row>
    <row r="6" spans="1:11" s="15" customFormat="1" ht="12" customHeight="1" x14ac:dyDescent="0.25">
      <c r="A6" s="16"/>
      <c r="B6" s="16"/>
      <c r="C6" s="17"/>
      <c r="D6" s="18"/>
      <c r="E6" s="19"/>
      <c r="F6" s="19"/>
      <c r="G6" s="19"/>
    </row>
    <row r="7" spans="1:11" s="24" customFormat="1" ht="12" customHeight="1" x14ac:dyDescent="0.25">
      <c r="A7" s="20"/>
      <c r="B7" s="20"/>
      <c r="C7" s="21"/>
      <c r="D7" s="22"/>
      <c r="E7" s="23"/>
      <c r="F7" s="23"/>
      <c r="G7" s="23"/>
    </row>
    <row r="8" spans="1:11" s="29" customFormat="1" ht="12" customHeight="1" x14ac:dyDescent="0.25">
      <c r="A8" s="109" t="s">
        <v>92</v>
      </c>
      <c r="B8" s="109"/>
      <c r="C8" s="125"/>
      <c r="D8" s="111" t="s">
        <v>110</v>
      </c>
      <c r="E8" s="27" t="s">
        <v>96</v>
      </c>
      <c r="F8" s="27"/>
      <c r="G8" s="28" t="s">
        <v>38</v>
      </c>
    </row>
    <row r="9" spans="1:11" ht="12" customHeight="1" x14ac:dyDescent="0.25">
      <c r="A9" s="110"/>
      <c r="B9" s="110"/>
      <c r="C9" s="118"/>
      <c r="D9" s="112"/>
      <c r="E9" s="37" t="s">
        <v>97</v>
      </c>
      <c r="F9" s="37"/>
      <c r="G9" s="38" t="s">
        <v>33</v>
      </c>
    </row>
    <row r="10" spans="1:11" s="40" customFormat="1" ht="12" customHeight="1" x14ac:dyDescent="0.25">
      <c r="A10" s="128" t="s">
        <v>112</v>
      </c>
      <c r="B10" s="114"/>
      <c r="C10" s="114"/>
      <c r="D10" s="39"/>
      <c r="E10" s="37"/>
      <c r="F10" s="37"/>
      <c r="G10" s="38"/>
      <c r="H10" s="4"/>
      <c r="I10" s="4"/>
      <c r="J10" s="4"/>
      <c r="K10" s="4"/>
    </row>
    <row r="11" spans="1:11" ht="12" customHeight="1" x14ac:dyDescent="0.25">
      <c r="A11" s="128" t="s">
        <v>113</v>
      </c>
      <c r="B11" s="114"/>
      <c r="C11" s="114"/>
      <c r="D11" s="39"/>
      <c r="E11" s="37"/>
      <c r="F11" s="37"/>
      <c r="G11" s="38"/>
    </row>
    <row r="12" spans="1:11" ht="12" customHeight="1" x14ac:dyDescent="0.25">
      <c r="A12" s="128" t="s">
        <v>115</v>
      </c>
      <c r="B12" s="114"/>
      <c r="C12" s="114"/>
      <c r="D12" s="39"/>
      <c r="E12" s="37"/>
      <c r="F12" s="37"/>
      <c r="G12" s="38"/>
    </row>
    <row r="13" spans="1:11" ht="12" customHeight="1" x14ac:dyDescent="0.25">
      <c r="A13" s="46"/>
      <c r="B13" s="46"/>
      <c r="C13" s="41"/>
      <c r="D13" s="42"/>
      <c r="E13" s="43"/>
      <c r="F13" s="43"/>
      <c r="G13" s="44"/>
    </row>
    <row r="14" spans="1:11" ht="12" customHeight="1" x14ac:dyDescent="0.25">
      <c r="E14" s="37"/>
      <c r="F14" s="37"/>
      <c r="G14" s="38"/>
    </row>
    <row r="15" spans="1:11" s="29" customFormat="1" ht="12" customHeight="1" x14ac:dyDescent="0.25">
      <c r="A15" s="109" t="s">
        <v>93</v>
      </c>
      <c r="B15" s="109"/>
      <c r="C15" s="125"/>
      <c r="D15" s="111" t="s">
        <v>110</v>
      </c>
      <c r="E15" s="27" t="s">
        <v>83</v>
      </c>
      <c r="F15" s="27"/>
      <c r="G15" s="28" t="s">
        <v>38</v>
      </c>
    </row>
    <row r="16" spans="1:11" ht="12" customHeight="1" x14ac:dyDescent="0.25">
      <c r="A16" s="110"/>
      <c r="B16" s="110"/>
      <c r="C16" s="118"/>
      <c r="D16" s="112"/>
      <c r="E16" s="37" t="s">
        <v>98</v>
      </c>
      <c r="F16" s="37"/>
      <c r="G16" s="38" t="s">
        <v>33</v>
      </c>
    </row>
    <row r="17" spans="1:11" s="40" customFormat="1" ht="12" customHeight="1" x14ac:dyDescent="0.25">
      <c r="A17" s="126" t="s">
        <v>114</v>
      </c>
      <c r="B17" s="127"/>
      <c r="C17" s="127"/>
      <c r="D17" s="39"/>
      <c r="E17" s="37"/>
      <c r="F17" s="37"/>
      <c r="G17" s="38"/>
      <c r="H17" s="4"/>
      <c r="I17" s="4"/>
      <c r="J17" s="4"/>
      <c r="K17" s="4"/>
    </row>
    <row r="18" spans="1:11" ht="12" customHeight="1" x14ac:dyDescent="0.25">
      <c r="A18" s="126" t="s">
        <v>111</v>
      </c>
      <c r="B18" s="127"/>
      <c r="C18" s="127"/>
      <c r="D18" s="39"/>
      <c r="E18" s="37"/>
      <c r="F18" s="37"/>
      <c r="G18" s="38"/>
    </row>
    <row r="19" spans="1:11" ht="12" customHeight="1" x14ac:dyDescent="0.25">
      <c r="A19" s="126" t="s">
        <v>123</v>
      </c>
      <c r="B19" s="127"/>
      <c r="C19" s="127"/>
      <c r="D19" s="39"/>
      <c r="E19" s="37"/>
      <c r="F19" s="37"/>
      <c r="G19" s="38"/>
    </row>
    <row r="20" spans="1:11" ht="12" customHeight="1" x14ac:dyDescent="0.25">
      <c r="A20" s="46"/>
      <c r="B20" s="46"/>
      <c r="C20" s="41"/>
      <c r="D20" s="42"/>
      <c r="E20" s="43"/>
      <c r="F20" s="43"/>
      <c r="G20" s="44"/>
    </row>
    <row r="21" spans="1:11" ht="12" customHeight="1" x14ac:dyDescent="0.25">
      <c r="E21" s="37"/>
      <c r="F21" s="37"/>
      <c r="G21" s="38"/>
    </row>
    <row r="22" spans="1:11" s="29" customFormat="1" ht="12" customHeight="1" x14ac:dyDescent="0.25">
      <c r="A22" s="109" t="s">
        <v>84</v>
      </c>
      <c r="B22" s="109"/>
      <c r="C22" s="125"/>
      <c r="D22" s="115" t="e">
        <f>Zahlenbasis!D99/Zahlenbasis!D71</f>
        <v>#DIV/0!</v>
      </c>
      <c r="E22" s="27" t="s">
        <v>99</v>
      </c>
      <c r="F22" s="27"/>
      <c r="G22" s="28" t="s">
        <v>38</v>
      </c>
    </row>
    <row r="23" spans="1:11" ht="12" customHeight="1" x14ac:dyDescent="0.25">
      <c r="A23" s="110"/>
      <c r="B23" s="110"/>
      <c r="C23" s="118"/>
      <c r="D23" s="116"/>
      <c r="E23" s="37" t="s">
        <v>82</v>
      </c>
      <c r="F23" s="37"/>
      <c r="G23" s="38" t="s">
        <v>33</v>
      </c>
    </row>
    <row r="24" spans="1:11" s="40" customFormat="1" ht="12" customHeight="1" x14ac:dyDescent="0.25">
      <c r="A24" s="126" t="s">
        <v>116</v>
      </c>
      <c r="B24" s="114"/>
      <c r="C24" s="114"/>
      <c r="D24" s="39"/>
      <c r="E24" s="37"/>
      <c r="F24" s="37"/>
      <c r="G24" s="38"/>
      <c r="H24" s="4"/>
      <c r="I24" s="4"/>
      <c r="J24" s="4"/>
      <c r="K24" s="4"/>
    </row>
    <row r="25" spans="1:11" ht="12" customHeight="1" x14ac:dyDescent="0.25">
      <c r="A25" s="126" t="s">
        <v>117</v>
      </c>
      <c r="B25" s="114"/>
      <c r="C25" s="114"/>
      <c r="D25" s="39"/>
      <c r="E25" s="37"/>
      <c r="F25" s="37"/>
      <c r="G25" s="38"/>
    </row>
    <row r="26" spans="1:11" ht="12" customHeight="1" x14ac:dyDescent="0.25">
      <c r="A26" s="46"/>
      <c r="B26" s="46"/>
      <c r="C26" s="41"/>
      <c r="D26" s="42"/>
      <c r="E26" s="43"/>
      <c r="F26" s="43"/>
      <c r="G26" s="44"/>
    </row>
  </sheetData>
  <mergeCells count="18">
    <mergeCell ref="A24:C24"/>
    <mergeCell ref="A25:C25"/>
    <mergeCell ref="A22:B23"/>
    <mergeCell ref="C22:C23"/>
    <mergeCell ref="A10:C10"/>
    <mergeCell ref="A11:C11"/>
    <mergeCell ref="A12:C12"/>
    <mergeCell ref="A17:C17"/>
    <mergeCell ref="A18:C18"/>
    <mergeCell ref="D22:D23"/>
    <mergeCell ref="A4:B5"/>
    <mergeCell ref="A8:B9"/>
    <mergeCell ref="C8:C9"/>
    <mergeCell ref="D8:D9"/>
    <mergeCell ref="A15:B16"/>
    <mergeCell ref="C15:C16"/>
    <mergeCell ref="D15:D16"/>
    <mergeCell ref="A19:C19"/>
  </mergeCells>
  <pageMargins left="0.59055118110236227" right="0.59055118110236227" top="0.98425196850393704" bottom="0.59055118110236227" header="0.59055118110236227" footer="0.31496062992125984"/>
  <pageSetup paperSize="9" orientation="landscape" horizontalDpi="4294967293" r:id="rId1"/>
  <headerFooter>
    <oddHeader>&amp;L&amp;"Arial,Standard"&amp;8Politische Gemeinde</oddHeader>
    <oddFooter>&amp;R&amp;8Seite &amp;P</oddFooter>
  </headerFooter>
  <ignoredErrors>
    <ignoredError sqref="D22" evalError="1"/>
  </ignoredErrors>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Zahlenbasis</vt:lpstr>
      <vt:lpstr>Finanzkennzahlen</vt:lpstr>
      <vt:lpstr>Kennzahlen Haushaltsgleichgew.</vt:lpstr>
      <vt:lpstr>Finanzkennzahlen!Druckbereich</vt:lpstr>
      <vt:lpstr>'Kennzahlen Haushaltsgleichgew.'!Druckbereich</vt:lpstr>
      <vt:lpstr>Zahlenbasis!Druckbereich</vt:lpstr>
      <vt:lpstr>Zahlenbasis!Print_Area</vt:lpstr>
      <vt:lpstr>Finanzkennzahlen!Print_Titles</vt:lpstr>
      <vt:lpstr>'Kennzahlen Haushaltsgleichgew.'!Print_Titles</vt:lpstr>
    </vt:vector>
  </TitlesOfParts>
  <Company>DJI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b102pmv</dc:creator>
  <cp:lastModifiedBy>Andreas Hrachowy</cp:lastModifiedBy>
  <cp:lastPrinted>2018-01-08T09:21:45Z</cp:lastPrinted>
  <dcterms:created xsi:type="dcterms:W3CDTF">2016-09-12T07:09:36Z</dcterms:created>
  <dcterms:modified xsi:type="dcterms:W3CDTF">2026-04-21T13:15:24Z</dcterms:modified>
</cp:coreProperties>
</file>