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autoCompressPictures="0"/>
  <mc:AlternateContent xmlns:mc="http://schemas.openxmlformats.org/markup-compatibility/2006">
    <mc:Choice Requires="x15">
      <x15ac:absPath xmlns:x15ac="http://schemas.microsoft.com/office/spreadsheetml/2010/11/ac" url="G:\S\Wettbewerbe\01_Verfahren\01_WBW\Bülach_BSB_45368_Erweiterung\03_Unterlagen_zum_Verfahren\B_Programm\"/>
    </mc:Choice>
  </mc:AlternateContent>
  <xr:revisionPtr revIDLastSave="0" documentId="13_ncr:1_{153DD2CC-1A1A-49E8-B88E-D3028665B765}" xr6:coauthVersionLast="47" xr6:coauthVersionMax="47" xr10:uidLastSave="{00000000-0000-0000-0000-000000000000}"/>
  <bookViews>
    <workbookView xWindow="-120" yWindow="-120" windowWidth="29040" windowHeight="17640" xr2:uid="{00000000-000D-0000-FFFF-FFFF00000000}"/>
  </bookViews>
  <sheets>
    <sheet name="Erweiterung" sheetId="13" r:id="rId1"/>
  </sheets>
  <definedNames>
    <definedName name="_xlnm.Print_Area" localSheetId="0">Erweiterung!$A$1:$J$120</definedName>
    <definedName name="_xlnm.Print_Titles" localSheetId="0">Erweiterung!$1:$2</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14" i="13" l="1"/>
  <c r="E15" i="13"/>
  <c r="E20" i="13"/>
  <c r="E89" i="13"/>
  <c r="E25" i="13"/>
  <c r="E26" i="13"/>
  <c r="E30" i="13"/>
  <c r="E33" i="13"/>
  <c r="E71" i="13"/>
  <c r="E72" i="13"/>
  <c r="E73" i="13"/>
  <c r="E74" i="13"/>
  <c r="E75" i="13"/>
  <c r="E78" i="13"/>
  <c r="E104" i="13"/>
  <c r="E35" i="13"/>
  <c r="E61" i="13"/>
  <c r="E38" i="13"/>
  <c r="E40" i="13"/>
</calcChain>
</file>

<file path=xl/sharedStrings.xml><?xml version="1.0" encoding="utf-8"?>
<sst xmlns="http://schemas.openxmlformats.org/spreadsheetml/2006/main" count="453" uniqueCount="322">
  <si>
    <t>c</t>
  </si>
  <si>
    <t>Generelle Anforderungen / Zielsetzungen</t>
  </si>
  <si>
    <t>Perimeter, 
Rahmenbedingungen</t>
  </si>
  <si>
    <t>Nutzungsflexibilität</t>
  </si>
  <si>
    <t>Erschliessung</t>
  </si>
  <si>
    <t>Hinweis</t>
  </si>
  <si>
    <r>
      <t>1. Hauptnutzflächen HNF</t>
    </r>
    <r>
      <rPr>
        <sz val="9"/>
        <rFont val="Arial Black"/>
        <family val="2"/>
      </rPr>
      <t xml:space="preserve"> Unterricht</t>
    </r>
  </si>
  <si>
    <t>1.1 Unterrichtsbereich Allgemein / Fachunterricht</t>
  </si>
  <si>
    <t>Nutzung</t>
  </si>
  <si>
    <t>Raum-typ</t>
  </si>
  <si>
    <t>Menge</t>
  </si>
  <si>
    <t>m2 HNF</t>
  </si>
  <si>
    <r>
      <rPr>
        <sz val="9"/>
        <color theme="1"/>
        <rFont val="Calibri"/>
        <family val="2"/>
      </rPr>
      <t>Σ</t>
    </r>
    <r>
      <rPr>
        <sz val="9"/>
        <color theme="1"/>
        <rFont val="Arial"/>
        <family val="2"/>
      </rPr>
      <t xml:space="preserve"> m2 HNF</t>
    </r>
  </si>
  <si>
    <t>Höhe (min)</t>
  </si>
  <si>
    <t>Arbeits-
plätze</t>
  </si>
  <si>
    <t>Funktion Nutzung</t>
  </si>
  <si>
    <t>Flächen-
typ</t>
  </si>
  <si>
    <t>Raumanforderungen</t>
  </si>
  <si>
    <t>Unterrichtszimmer Standard</t>
  </si>
  <si>
    <t>1.1.1</t>
  </si>
  <si>
    <t>3.0 m</t>
  </si>
  <si>
    <t>Unterrichtszimmer für bis 24 Lernende</t>
  </si>
  <si>
    <t>HNF 5.2</t>
  </si>
  <si>
    <t>gem. Richtlinien Schulraumplanung Sekundarstufe II, 3. Raumblätter Berufsfachschulen, Unterrichtszimmer Standard; 
Zwei Unterrichtszimmer sollen auf der Längsseite aneinander anstossen, so dass diese künftig bei Bedarf (nach Entfernung der Zwischenwand) als Lernlandschaft genutzt werden könnten (typähnlich Lernlandschaft 1.1.3)</t>
  </si>
  <si>
    <t>Gruppenraum</t>
  </si>
  <si>
    <t>1.1.2</t>
  </si>
  <si>
    <t>Arbeitsraum für 6-8 Lernende</t>
  </si>
  <si>
    <t>gem. Richtlinien Schulraumplanung Sekundarstufe II, 3. Raumblätter Berufsfachschulen, Gruppenraum</t>
  </si>
  <si>
    <t>Lernlandschaft</t>
  </si>
  <si>
    <t>1.1.3</t>
  </si>
  <si>
    <t>Unterrichtsbereich für selbstorientiertes betreutes Lernen für bis 70 Lernende</t>
  </si>
  <si>
    <t xml:space="preserve">Raumgeometrie typähnlich Unterrichtszimmer Standard (L/B 3:2), auf der Längsseite aneinander anstossend = L/B 3:4, so dass bei Bedarf mit Einbau einer Zwischenwand wieder Standard-Unterrichtszimmer abgegrenzt werden könnten), in unterschiedliche Bereiche unterteilbar (mit Mobiliar oder Vorhängen); </t>
  </si>
  <si>
    <t>Offene Arbeitsbereiche Lernende</t>
  </si>
  <si>
    <t>1.1.4</t>
  </si>
  <si>
    <t>2-4</t>
  </si>
  <si>
    <t>12-25</t>
  </si>
  <si>
    <t xml:space="preserve">Offene Arbeitszonen </t>
  </si>
  <si>
    <t>direkt den Zirkulationsflächen zugeordnet; hohe Aufenthaltsqualität</t>
  </si>
  <si>
    <t>Vorbereitung Lehrpersonen</t>
  </si>
  <si>
    <t>1.1.5</t>
  </si>
  <si>
    <t>Arbeitsbereich für bis 20 Lehrpersonen</t>
  </si>
  <si>
    <t>HNF 2.2</t>
  </si>
  <si>
    <t>gem. Richtlinien Schulraumplanung Sekundarstufe II, 3. Raumblätter Berufsfachschulen, Unterrichtsvorbereitung, 
inkl. je 1 Fokusraum mit Sichtbezug (stilles Schaffen, Kleinbesprechung, Telefonate, ca. 6-8m2) - Optional auch Anordnung im Bestandesbau möglich, Raumgeometrie typähnlich Unterrichtszimmer Standard (bei Bedarf in Unterrichtszimmer umnutzbar)</t>
  </si>
  <si>
    <t xml:space="preserve">Material / Sammlung  </t>
  </si>
  <si>
    <t>1.1.6</t>
  </si>
  <si>
    <t>Lagerort für Unterrichtsmaterial</t>
  </si>
  <si>
    <t>HNF 4.2</t>
  </si>
  <si>
    <t>Räumlicher Bezug zu Vorbereitungsflächen 1.1.4 und Unterrichtszimmern 1.1.1</t>
  </si>
  <si>
    <t xml:space="preserve">Zwischentotal 1.1 </t>
  </si>
  <si>
    <t xml:space="preserve">1.2 Erweiterter Unterrichtsbereich </t>
  </si>
  <si>
    <r>
      <rPr>
        <sz val="9"/>
        <rFont val="Calibri"/>
        <family val="2"/>
      </rPr>
      <t>Σ</t>
    </r>
    <r>
      <rPr>
        <sz val="9"/>
        <rFont val="Arial"/>
        <family val="2"/>
      </rPr>
      <t xml:space="preserve"> m2 HNF</t>
    </r>
  </si>
  <si>
    <t xml:space="preserve">Lehrpersonenzimmer  </t>
  </si>
  <si>
    <t>1.2.1</t>
  </si>
  <si>
    <t>Pausenaufenthalt für Lehrpersonen und Betriebsmitarbeitende</t>
  </si>
  <si>
    <t>HNF 1.3</t>
  </si>
  <si>
    <t>Teeküche, Lehrerfächli, mind. 40 Plätze Aufenthalt</t>
  </si>
  <si>
    <t>Ruhe-, Sanitäts- &amp; Stillzimmer</t>
  </si>
  <si>
    <t>1.2.2</t>
  </si>
  <si>
    <t xml:space="preserve"> </t>
  </si>
  <si>
    <t>Rückzugsmöglichkeit für Lehrpersonen</t>
  </si>
  <si>
    <t>auch als Sanitäts-/Stillzimmer nutzbar  - optional auch Anordnung im Bestandesbau möglich</t>
  </si>
  <si>
    <t>Zwischentotal 1.2</t>
  </si>
  <si>
    <t>1.3 Unterrichtsbereich Sport</t>
  </si>
  <si>
    <r>
      <rPr>
        <sz val="9"/>
        <rFont val="Calibri"/>
        <family val="2"/>
      </rPr>
      <t>Σ</t>
    </r>
    <r>
      <rPr>
        <sz val="9"/>
        <rFont val="Arial"/>
        <family val="2"/>
      </rPr>
      <t xml:space="preserve"> m2 </t>
    </r>
  </si>
  <si>
    <t>Anforderung Funktion</t>
  </si>
  <si>
    <t>Einfach-Sporthalle</t>
  </si>
  <si>
    <t>1.3.1</t>
  </si>
  <si>
    <t>7.0 m</t>
  </si>
  <si>
    <t xml:space="preserve">Sportunterricht für bis 49 Personen;  </t>
  </si>
  <si>
    <t>HNF 5.5</t>
  </si>
  <si>
    <t>Kraft/Cardioraum</t>
  </si>
  <si>
    <t>1.3.2</t>
  </si>
  <si>
    <t xml:space="preserve"> 3.5 m</t>
  </si>
  <si>
    <t xml:space="preserve">Sportunterricht für bis 25 Personen;  </t>
  </si>
  <si>
    <t xml:space="preserve">gemäss BASPO Empfehlung 201; H.i.L. min. 3.5 m Raumhöhe; in ausserschulischen Zeiten unabhängig zugänglich </t>
  </si>
  <si>
    <t>Gymnastikraum</t>
  </si>
  <si>
    <t>1.3.3</t>
  </si>
  <si>
    <t>Zwischentotal 1.3</t>
  </si>
  <si>
    <t xml:space="preserve">Total Hauptnutzflächen 1 Unterricht </t>
  </si>
  <si>
    <t>Flächennutzungsquotient</t>
  </si>
  <si>
    <t xml:space="preserve">Total m2 Hauptnutzflächen 1 Unterricht exkl. Sport </t>
  </si>
  <si>
    <t>Total Unterrichtszimmer</t>
  </si>
  <si>
    <t xml:space="preserve">m2 HNF 1 Unterricht pro Unterrichtszimmer </t>
  </si>
  <si>
    <t xml:space="preserve">2.1 Schulverwaltung / Betrieb </t>
  </si>
  <si>
    <r>
      <rPr>
        <sz val="9"/>
        <color theme="1"/>
        <rFont val="Calibri"/>
        <family val="2"/>
      </rPr>
      <t>Σ</t>
    </r>
    <r>
      <rPr>
        <sz val="9"/>
        <color theme="1"/>
        <rFont val="Arial"/>
        <family val="2"/>
      </rPr>
      <t xml:space="preserve"> m2 </t>
    </r>
  </si>
  <si>
    <t xml:space="preserve">Raumanforderungen </t>
  </si>
  <si>
    <t>Empfang, Schulverwaltung</t>
  </si>
  <si>
    <t>2.1.1</t>
  </si>
  <si>
    <t>45</t>
  </si>
  <si>
    <t>Anlaufstelle für Lernende, Lehrpersonen und Externe</t>
  </si>
  <si>
    <t>Gut zugängliche zentrale Lage, Theke, 5 Arbeitsplätze; räumlicher Bezug zu Schulleitung</t>
  </si>
  <si>
    <t xml:space="preserve">Büro Schulleitung </t>
  </si>
  <si>
    <t>2.1.2</t>
  </si>
  <si>
    <t>20</t>
  </si>
  <si>
    <t>Büro</t>
  </si>
  <si>
    <t>HNF 2.1</t>
  </si>
  <si>
    <t>Räumlicher Bezug zu 2.1.1 Sekretariat; Büro Schulleitung mit Besprechungstisch</t>
  </si>
  <si>
    <t xml:space="preserve">Arbeitsbereich Schulleitung </t>
  </si>
  <si>
    <t>2.2.2</t>
  </si>
  <si>
    <t>60</t>
  </si>
  <si>
    <t>Arbeitszone</t>
  </si>
  <si>
    <t>Gemeinsamer Arbeitsbereich Schulleitung (Schulleitung Stv., Abt.leitung KV, Abt.leitung Elektro, Leitung Dienste, Leitung Personal)</t>
  </si>
  <si>
    <t>Zone Besprechung, ruhiges Arbeiten</t>
  </si>
  <si>
    <t>2.2.3</t>
  </si>
  <si>
    <t>50</t>
  </si>
  <si>
    <t>Besprechung, vertrauliche Gespräche/Telefonate</t>
  </si>
  <si>
    <t>Ruhiger und vertraulicher Bereich, Besprechungs- und Rückzugsfläche Schulleitung
Besprechungsbereiche: 1 Besprechungszimmer bis 12 Personen mit Screen; 2 Bereiche à 2-4 Personen; 2 Kojen</t>
  </si>
  <si>
    <t>Schulbetrieb IT</t>
  </si>
  <si>
    <t>2.2.4</t>
  </si>
  <si>
    <t>25</t>
  </si>
  <si>
    <t xml:space="preserve">IT Dienst (3 AP) </t>
  </si>
  <si>
    <t>gut auffindbare Lage im Erdgeschoss</t>
  </si>
  <si>
    <t>Total Hauptnutzfl. 2 Schulverwaltung/Betrieb</t>
  </si>
  <si>
    <t>3.1 Allgemeiner Bereich</t>
  </si>
  <si>
    <r>
      <rPr>
        <sz val="9"/>
        <color theme="1"/>
        <rFont val="Calibri"/>
        <family val="2"/>
      </rPr>
      <t>Σ</t>
    </r>
    <r>
      <rPr>
        <sz val="9"/>
        <color theme="1"/>
        <rFont val="Arial"/>
        <family val="2"/>
      </rPr>
      <t xml:space="preserve"> m2  </t>
    </r>
  </si>
  <si>
    <t xml:space="preserve">Raumanforderungen optional (Nutzungen vorzugsweise im Bestandesbau belassen) </t>
  </si>
  <si>
    <t>Mehrzweckraum</t>
  </si>
  <si>
    <t xml:space="preserve">3.1.1a
</t>
  </si>
  <si>
    <t xml:space="preserve">1 
</t>
  </si>
  <si>
    <t>3.5 m</t>
  </si>
  <si>
    <t>Mehrzweckraum für Infoveranstaltungen, Anlässe und Spezialnutzungen; auch für Unterricht, selbstständiges Arbeiten, Aufenthalt und Verpflegung nutzbar</t>
  </si>
  <si>
    <t xml:space="preserve">mind. 50 Sitzplätze (Konzertbestuhlung), Mobile Bühne, AV-Installation inkl. Regie-/Lichtsteuerung; 
Bedarfsweise um Essraum Caféteria erweiterbar (mobile Wand) </t>
  </si>
  <si>
    <t>Mobiliarlager Mehrzweckraum</t>
  </si>
  <si>
    <t>3.1.1b</t>
  </si>
  <si>
    <t>Lagerung Tische/Stühle Mehrzweckraum</t>
  </si>
  <si>
    <t>HNF 4.1</t>
  </si>
  <si>
    <t xml:space="preserve">direkter Raumbezug zu Mehrzweckraum, guter Raumbezug zu Essraum Caféteria; Lagerfläche für Stapelstühle, Klapptische, mobile Bühne, Rednerpult, Licht-/AV-Steuerung </t>
  </si>
  <si>
    <t>Foyer</t>
  </si>
  <si>
    <t>3.1.2</t>
  </si>
  <si>
    <t>Foyer zu Mehrzweckraum/Essraum Caféteria</t>
  </si>
  <si>
    <t>VF 9.1</t>
  </si>
  <si>
    <t>Fluchtwege, Hindernisfreiheit, adäquate Signaletik und Wegweisung sind zu gewährleisten</t>
  </si>
  <si>
    <t xml:space="preserve">Essraum Caféteria </t>
  </si>
  <si>
    <t>3.1.3</t>
  </si>
  <si>
    <t>160</t>
  </si>
  <si>
    <t>Verpflegungsraum mit Option zur Mehrzweckraumerweiterung</t>
  </si>
  <si>
    <t>HNF 1.5</t>
  </si>
  <si>
    <t xml:space="preserve">inkl. Ausgabezone und Selbstverpflegerstation (Wasser &amp; 6 Microwellengeräte), mind. 120 Sitzplätze, Bedarfsweise als Erweiterung Mehrzweckraum nutzbar und auch auf dessen Präsentationsbereich ausgerichtet/ausrichtbar  </t>
  </si>
  <si>
    <t>Küche Caféteria</t>
  </si>
  <si>
    <t>3.1.4</t>
  </si>
  <si>
    <t>70</t>
  </si>
  <si>
    <t>Aufbereitung, Ausgabe, Lager</t>
  </si>
  <si>
    <t>HNF 3.8</t>
  </si>
  <si>
    <t xml:space="preserve">Regenerationsküche, von Produktionsküche der benachbarten Kantonsschule beliefert (Ausrichtung Zugang) </t>
  </si>
  <si>
    <t>Büro Leitung Caféteria</t>
  </si>
  <si>
    <t>3.1.5</t>
  </si>
  <si>
    <t>10</t>
  </si>
  <si>
    <t xml:space="preserve">guter Raumbezug zu 3.1.4 Küche </t>
  </si>
  <si>
    <t>Total 3 Allgemeiner Bereich</t>
  </si>
  <si>
    <t xml:space="preserve">Total Hauptnutzflächen 1-3, Verkehrsfläche Foyer </t>
  </si>
  <si>
    <t>Nebennutzflächen NNF</t>
  </si>
  <si>
    <t>N1.1 Unterrichtsbereich</t>
  </si>
  <si>
    <t>m2 NNF</t>
  </si>
  <si>
    <t>Bemerkungen</t>
  </si>
  <si>
    <t>WC-Anlagen</t>
  </si>
  <si>
    <t>N1.1.1</t>
  </si>
  <si>
    <t>var.</t>
  </si>
  <si>
    <t>nach
Bedarf</t>
  </si>
  <si>
    <t>Anzahl &amp; Umfang gem. gesetzl. Vorgaben. Getrennte WC-Anlagen für Lernende; Anteil M/F: 75/25%.  Minimalanforderungen: Pro zwei Klassen je ein Klosett für Lernende. Für jede weitere Einheit (2 Unterrichtszimmer) ist bei den Lernenden 1 Klosett oder 1 Urinoir vorzusehen.</t>
  </si>
  <si>
    <t>NNF 7.1</t>
  </si>
  <si>
    <t>Kopier-/Druckerraum Lehrpersonen LP; LP &amp; Lernende</t>
  </si>
  <si>
    <t>N1.1.2</t>
  </si>
  <si>
    <t>15/10</t>
  </si>
  <si>
    <t>Kopier-/Druckerraum, kein Tagelicht notwendig, Raumbezug zu 1.1.4</t>
  </si>
  <si>
    <t>HNF 2.6</t>
  </si>
  <si>
    <t>sinnvolle Anordnung (Trakt- und Geschossweise), Raumbezug zu Vorbereitungsbereich Lehrpersonen und Arbeitsbereich Lernende, Lüftungsanschluss</t>
  </si>
  <si>
    <t>Schülerspind (Schliessfächer)</t>
  </si>
  <si>
    <t>N1.1.3</t>
  </si>
  <si>
    <t>-</t>
  </si>
  <si>
    <t>Depotzone abschliessbar</t>
  </si>
  <si>
    <t>B/H/T ca. 30/50/50cm; verteilt auf Schulgeschosse; Anordnung im Erschliessungsbereich</t>
  </si>
  <si>
    <t>N1.1.4</t>
  </si>
  <si>
    <t>&gt;7</t>
  </si>
  <si>
    <t>NNF 7.3</t>
  </si>
  <si>
    <t xml:space="preserve">sinnvolle Anordnung (Trakt- und Geschossweise); min. Grösse 7 m2; </t>
  </si>
  <si>
    <t>Garderobe Lernende M/F</t>
  </si>
  <si>
    <t>N1.1.5</t>
  </si>
  <si>
    <t>Garderoben/Duschen</t>
  </si>
  <si>
    <t>zu 1.4 Unterrichtsbereich Sport</t>
  </si>
  <si>
    <t>Garderobe Lernende Einzel</t>
  </si>
  <si>
    <t>N1.1.6</t>
  </si>
  <si>
    <t>Garderobe/Dusche</t>
  </si>
  <si>
    <t>zu 1.4 Unterrichtsbereich Sport (Hindernisfrei, Gender)</t>
  </si>
  <si>
    <t>Garderobe Sportlehrpersonen</t>
  </si>
  <si>
    <t>N1.1.7</t>
  </si>
  <si>
    <t xml:space="preserve">Garderobe/Dusche/WC M/F </t>
  </si>
  <si>
    <t>Garderobe Lehrpersonen/Betrieb</t>
  </si>
  <si>
    <t>N1.1.8</t>
  </si>
  <si>
    <t>Garderobe/Dusche M/F</t>
  </si>
  <si>
    <t>zugänglich für alle Lehrpersonen und Betriebsmitarbeiter/-innen</t>
  </si>
  <si>
    <t>Geräteraum</t>
  </si>
  <si>
    <t>N1.1.9</t>
  </si>
  <si>
    <t>2.5 m</t>
  </si>
  <si>
    <t>zu 1.4.1 Einfach-Sporthalle, mind. 2.5 m Raumhöhe i.L.</t>
  </si>
  <si>
    <t>N1.1.10</t>
  </si>
  <si>
    <t>zu 1.4.2 Kraft/Cardio und 1.4.3 Gymnastikraum, mind. 2.5 m Raumhöhe i.L.</t>
  </si>
  <si>
    <t>Zwischentotal N1.1</t>
  </si>
  <si>
    <t>N2 Erweiterter Unterrichtsbereich</t>
  </si>
  <si>
    <t>N2.1 Betrieb / Facility Management</t>
  </si>
  <si>
    <t>Lager Facility Management FM</t>
  </si>
  <si>
    <t>N2.1.1</t>
  </si>
  <si>
    <t>1-2</t>
  </si>
  <si>
    <t>N2.1.2</t>
  </si>
  <si>
    <t>N2.1.3</t>
  </si>
  <si>
    <t>Server</t>
  </si>
  <si>
    <t>N2.1.4</t>
  </si>
  <si>
    <t>2-3</t>
  </si>
  <si>
    <t>Serverraum</t>
  </si>
  <si>
    <t>HNF 2.8</t>
  </si>
  <si>
    <t>Zwischentotal N2.1</t>
  </si>
  <si>
    <t>Gebäudetechnik (Funktionsfläche)</t>
  </si>
  <si>
    <t>n.Bedarf</t>
  </si>
  <si>
    <t>für HLKKSE-Versorgung</t>
  </si>
  <si>
    <t>FF 8.x</t>
  </si>
  <si>
    <t>projektspezifisch, gemäss Bedarf</t>
  </si>
  <si>
    <t xml:space="preserve">Personen- &amp; Warenliftanlage 
</t>
  </si>
  <si>
    <t>ca. 7</t>
  </si>
  <si>
    <t>Liftanlage zur Sicherstellung Hindernisfreiheit / Schulbetrieb (Materialtransport)</t>
  </si>
  <si>
    <t>VF 9.3</t>
  </si>
  <si>
    <t>Personenlift / Warenlift, mind. 220 x 150 cm 
Anordnung an gut zugänglicher Lage, Konzeption gemäss Vorgaben Hindernisfreiheit sowie Palettenrollitauglich</t>
  </si>
  <si>
    <t>N3.1 Allgemeiner Bereich</t>
  </si>
  <si>
    <t xml:space="preserve">Raumanforderungen teilweise optional (Nutzungen vorzugsweise im Bestandesbau belassen) </t>
  </si>
  <si>
    <t>N3.1.1</t>
  </si>
  <si>
    <t xml:space="preserve">var. </t>
  </si>
  <si>
    <t>nach gesetzlichen Bestimmungen</t>
  </si>
  <si>
    <t xml:space="preserve">vgl. auch N1.1.1; </t>
  </si>
  <si>
    <t>Sanitär Caféteria</t>
  </si>
  <si>
    <t>N3.1.2</t>
  </si>
  <si>
    <t>WC Mensapersonal</t>
  </si>
  <si>
    <t xml:space="preserve">Anordnung optional auch im Bestandesbau möglich  </t>
  </si>
  <si>
    <t>Garderobe Caféteria</t>
  </si>
  <si>
    <t>N3.1.3</t>
  </si>
  <si>
    <t>4/6</t>
  </si>
  <si>
    <t>Garderobe Mensapersonal, Dusche abschliessbar</t>
  </si>
  <si>
    <t xml:space="preserve">Umzieh-/Duschmöglichkeit geschlechtergetrennt M/F - Anordnung optional auch im Bestandesbau möglich  </t>
  </si>
  <si>
    <t>Putzraum</t>
  </si>
  <si>
    <t>N3.1.4</t>
  </si>
  <si>
    <t>Putzraum Mensa / Mehrzweckraum</t>
  </si>
  <si>
    <t>Lager Mehrzweckraum/Aula</t>
  </si>
  <si>
    <t>N3.1.5</t>
  </si>
  <si>
    <t>Mobiliarlager</t>
  </si>
  <si>
    <t xml:space="preserve">Lager für Konzert- und Tischbestuhlung, mobile Bühne; direkter Raumbezug zu Mehrzweckraum/Aula </t>
  </si>
  <si>
    <t>Lager-/Support Küche</t>
  </si>
  <si>
    <t>N3.1.6</t>
  </si>
  <si>
    <t>Trocken- und Kühllager, Reinigung, Entsorgung</t>
  </si>
  <si>
    <t>gut zugänglich, Raumbezug Küche und Warenlift - Anordnung vorzugsweise im Bestandesbau</t>
  </si>
  <si>
    <t>Anlieferung/Entsorgung Küche</t>
  </si>
  <si>
    <t>N3.1.7</t>
  </si>
  <si>
    <t>Stauraum gedeckt, abschliessbar</t>
  </si>
  <si>
    <t xml:space="preserve">gut zugänglich (Türbreiten, Zufahrt) - Anordnung vorzugsweise im Bestandesbau möglich  </t>
  </si>
  <si>
    <t>Zwischentotal N3.1</t>
  </si>
  <si>
    <t>* Raumanforderungen optional (Nutzungen vorzugsweise im Bestandesbau belassen)</t>
  </si>
  <si>
    <t xml:space="preserve">Total Flächen N1-2 </t>
  </si>
  <si>
    <t>zzgl. Funktionsflächen FF sowie Flächen allg. Bereich</t>
  </si>
  <si>
    <t>F1.1 Funktionsflächen</t>
  </si>
  <si>
    <t>V1.1 Verkehrsflächen</t>
  </si>
  <si>
    <t>Aussenbereich/Umgebung</t>
  </si>
  <si>
    <t>A4.1 Aussenraum</t>
  </si>
  <si>
    <t xml:space="preserve">m2 </t>
  </si>
  <si>
    <t>Allwetterplatz Sport &amp; Pausenaufenthalt</t>
  </si>
  <si>
    <t>A4.1.1</t>
  </si>
  <si>
    <t>Allwetterplatz mit Sportfunktion</t>
  </si>
  <si>
    <t>ANF</t>
  </si>
  <si>
    <t>Aussenraum gedeckt</t>
  </si>
  <si>
    <t>A4.1.2</t>
  </si>
  <si>
    <t>1-3</t>
  </si>
  <si>
    <t>ca. 80</t>
  </si>
  <si>
    <t>Pausenaufenthalt</t>
  </si>
  <si>
    <t>Witterungsschutz für ca. 100 Lernende, vandalensicher, unterhaltsfreundlich</t>
  </si>
  <si>
    <t>Raucherbereich</t>
  </si>
  <si>
    <t>A4.1.3</t>
  </si>
  <si>
    <t>ca. 30</t>
  </si>
  <si>
    <t>Witterungsgeschützter Raucherbereich</t>
  </si>
  <si>
    <t xml:space="preserve">räumliche Distanz zu Hauptzugängen/Fassade, vandalensicher, unterhaltsfreundlich, total Areal künftig 40-50 Plätze </t>
  </si>
  <si>
    <t>Aussenbereich Caféteria</t>
  </si>
  <si>
    <t>A4.1.4</t>
  </si>
  <si>
    <t xml:space="preserve">Verpflegungs- und Pausenbereich </t>
  </si>
  <si>
    <t>Angebot abhängig vom Gesamt-/Umgebungskonzept (mind. 60 Sitzplätze)</t>
  </si>
  <si>
    <t>Parkierung PW / IV</t>
  </si>
  <si>
    <t>A4.1.5</t>
  </si>
  <si>
    <t>Parkfläche Schulbetrieb / IV, Anordnung offen</t>
  </si>
  <si>
    <t>VF9.4/BUF</t>
  </si>
  <si>
    <t>A4.1.6</t>
  </si>
  <si>
    <t>A4.1.7</t>
  </si>
  <si>
    <t>Etagen Reinigungsraum</t>
  </si>
  <si>
    <t>Hauptlagerfläche für Verbrauchs- und Reinigungsmaterial (palettenweise) und Maschinen z.B Scheuersaugmaschine, Einscheibenmaschine</t>
  </si>
  <si>
    <t>var</t>
  </si>
  <si>
    <t>Länge 8-10m</t>
  </si>
  <si>
    <t>Umschlagsplatz, um angelieferte Waren (Pakete, Paletten, Mobiliar, Gebinde) zwischenzulagern oder für die Abholung bereit zu stellen.</t>
  </si>
  <si>
    <t>Aussengeräteraum</t>
  </si>
  <si>
    <t>N1.1.11</t>
  </si>
  <si>
    <t>Abstellfläche für Aussengeräte und Maschinen</t>
  </si>
  <si>
    <t xml:space="preserve"> NNF 7.3</t>
  </si>
  <si>
    <t>gut zugänglich (Türbreite), Raumbezug zu Allwetterplatz, Lagerraum für Sportgeräte (Ballsport, Tore) &amp; Hausdienst</t>
  </si>
  <si>
    <t>gem. BASPO Empfehlung 201; Raumbezug zu A4.1.1 Allwetterplatz Sport, in ausserschulischen Zeiten unabhängig zugänglich.</t>
  </si>
  <si>
    <t>Anlieferungsbereich</t>
  </si>
  <si>
    <t>Entsorgungsraum</t>
  </si>
  <si>
    <t>Eingangsbereich &amp; Schmutzschleuse</t>
  </si>
  <si>
    <t xml:space="preserve">Sauberlaufzone, um den Schmutzeintrag in das Gebäude zu reduzieren. </t>
  </si>
  <si>
    <t>Bestehend aus einer Eingangsvorzone mit Grobschmutzfang und einem Feinschmutzfang im Innenbereich (Schiebetüren)</t>
  </si>
  <si>
    <t>Lager Betrieb und Reinigung; für z.B Stellwände, Verbrauchsmaterial, Anlässe, Stehtische,…</t>
  </si>
  <si>
    <t>Nähe zu Eingang, Aufzug und Hausdienstbüro, Schwellenlos, Türbreite &gt; 80 cm, Doppelflügeltüren mit Durchgangsbreite 140cm wäre optimal, Robuster Bodenbelag, Rammschutz, Bodenmarkierung Warendepot / Zwischendepot im Anlieferungsbereich, Stellfläche für Ausstattung (Regal, Paletten)</t>
  </si>
  <si>
    <t>Zwischenlager für Abfall und Wertstoffe, z.B. Betriebskehricht</t>
  </si>
  <si>
    <t>Direkter Zugang und Nähe zum Aufzug. Schwellenlos Türbreite &gt; 80 cm, optimal: Doppelflügeltüren mit Durchgangsbreite 140cm (Containerbreite 770l beträgt 772mm). Geruchsbildung verhindern. Kombiniert mit überdachten Containerstellplatz im Aussenbereich. Bereich für Container-Reinigung (Wasseranschluss, Bodenablauf und die Oberflächen).</t>
  </si>
  <si>
    <t xml:space="preserve"> Schwellenlos, Türbreite &gt; 80 cm, optimal: Doppelflügeltüren mit Durchgangsbreite 140cm; Nähe Aufzug; Stellfläche für Ausstattung: Regale/ Rollregal, Schränke, Paletten mit Material</t>
  </si>
  <si>
    <t>m2 projektabhängig</t>
  </si>
  <si>
    <t>Bei Neubauten sind hindernisfreie Toiletten zu planen gem. geltenden Bestimmungen. Diese Toiletten sind individuell und  geschleterneutral zugänglich und können auch von Menschen mit Behinderung genutzt werden. Die Gesamtzahl der erforderlichen Toiletten reduziert sich um diese Toiletten.
Für die Lehrpersonen gilt die Wegleitung zum Arbeitsgesetz (Verordnung 3). In der Regel ist pro 10 Frauen eine Toilette und bis 20 Männer 1 Toilette und 1 Pissoir zur Verfügung zu stellen.</t>
  </si>
  <si>
    <t>Total Abstellplätze Schulareal (massvolle Erweiterung des best. Angebots von 15 MAP) mehrheitlich gedeckt</t>
  </si>
  <si>
    <t>Total Abstellplätze Schulareal (massvolle Erweiterung des best. Angebots von 30 VAP) mehrheitlich gedeckt</t>
  </si>
  <si>
    <t>Total Abstellplätze Schulareal (massvolle Erweiterung des best. Angebots von 52 PAP) wovon 10 PAP für Besuchende sowie 2 PAP für Rollstuhlfahrende</t>
  </si>
  <si>
    <t>Das Erweiterungsvorhaben bezweckt die bislang angemieteten Schulflächen der Berufsschule Bülach beim Stammschulhaus Schwerzgrueb zu konzentrieren. Die bestehende Aussensportanlage steht dabei grundsätzlich zur Disposition. Die Konzeption soll berücksichtigen, dass die Erweiterung im laufenden Betrieb der Stammschulgebäudes umzusetzen ist.</t>
  </si>
  <si>
    <t>Das Raumprogramm wird ergänzt durch die Richtlinien für die Schulraumplanung der Sekundarstufe II (Unterlage E2, Version 1.10.2023) und die dazugehörenden Raumblätter Berufsfachschulen (Unterlage E2, 1.1.2022), zudem ist der FM Raumbeschrieb (Unterlage E3) zu berücksichtigen. Bei Abweichungen von diesem Raumprogramm (B2) zum Dokument FM Raumbeschrieb (Unterlage E3) gilt das Raumprogramm (B2).</t>
  </si>
  <si>
    <t>Die Lernenden betreten und verlassen die Schulliegenschaft bislang hauptsächlich über den Hauptzugang an der Nordostfassade des Stammschulhauses. Die Warenströme inkl. interner Ver- und Entsorgung sowie Zulieferung Caféteria soll den Zu- und Weggang der Lernenden möglichst nicht behindern oder kreuzen. Zugang und Gebäude sollen die Anforderungen bezüglich Hindernisfreiheit erfüllen. Die Sportflächen stehen in ausserschulischen Zeiten auch Dritten zur Verfügung. Der Zugang in diesen Bereich soll schulbetriebsunabhängig konzipiert werden.</t>
  </si>
  <si>
    <t>Reinigungslager, Reinigungs-
wagenpark</t>
  </si>
  <si>
    <t>Nähe Aufzug, Schwellenlos, Türbreite &gt; 80 cm, optimal: Doppelflügeltüren mit Durchgangsbreite 140cm; Rammschutz. Lagerung Reinigungsmittel (Chemikalien in Gebinden unverdünnt),Standort von Maschinen zum Aufladen der Akkumulatoren.</t>
  </si>
  <si>
    <t>Parkierung Motorräder</t>
  </si>
  <si>
    <t>Abstellfläche Motorräder</t>
  </si>
  <si>
    <t>Parkierung Velo/Mofa</t>
  </si>
  <si>
    <t>Abstellfläche Velo/Mofa</t>
  </si>
  <si>
    <t>Allwetterplatz mit Sportfunktion als Ergänzung zum Pausenplatz, Allwettersportgeräte, ggf. Ballfangzaun 
Guter räumlicher Bezug zu Sportflächen (bestehend und neu), Planungshilfe Konzeption s. BASPO Empfehlung 101 https://www.ppdb.ehsm.ch/inf2/rm/f.php?f=20210204165610_601c191a6d471.pdf&amp;n=101_d_Freianlagen-Planungsgrundlagen_2009.pdf</t>
  </si>
  <si>
    <t>Die Räumlichkeiten sollen möglichst nutzungsflexibel konzipiert werden. Damit soll ein grösstmöglicher Spielraum für künftige organisatorische Anpassungen und Nutzungsänderungen ermöglicht werden. Aus diesen Gründen sind Nutzflächen möglichst auf den Schulzimmerraster abzustimmen bzw. auf mehrere Räume so zu verteilen, dass diese Räume bei Bedarf auch zu einem Klassenzimmer zusammengefasst und umgenutzt werden könnten. Es sind Unterrichtszimmer von ähnlicher Grösse anzustreben, was die Belegungsflexibilität erhöhen soll. Diese werden ergänzt durch verschiedene Lernlandschaften (Flächen, die für selbstständiges oder gruppenartiges Lernen und Arbeiten genutzt werden können).</t>
  </si>
  <si>
    <t xml:space="preserve"> 07.06.2024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</si>
</sst>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_ * #,##0_ ;_ * \-#,##0_ ;_ * &quot;-&quot;??_ ;_ @_ "/>
    <numFmt numFmtId="165" formatCode="#,##0.0"/>
  </numFmts>
  <fonts count="36">
    <font>
      <sz val="11"/>
      <color theme="1"/>
      <name val="Calibri"/>
      <family val="2"/>
      <scheme val="minor"/>
    </font>
    <font>
      <sz val="22"/>
      <color theme="1"/>
      <name val="Univers LT Std 47 Light Condens"/>
    </font>
    <font>
      <sz val="11"/>
      <color theme="1"/>
      <name val="Univers LT Std 47 Light Condens"/>
    </font>
    <font>
      <sz val="11"/>
      <name val="Univers LT Std 47 Light Condens"/>
    </font>
    <font>
      <sz val="9"/>
      <color theme="1"/>
      <name val="Univers LT Std 47 Light Condens"/>
    </font>
    <font>
      <sz val="9"/>
      <color theme="1"/>
      <name val="Arial"/>
      <family val="2"/>
    </font>
    <font>
      <b/>
      <sz val="9"/>
      <color theme="1"/>
      <name val="Arial Black"/>
      <family val="2"/>
    </font>
    <font>
      <sz val="9"/>
      <color theme="1"/>
      <name val="Arial Black"/>
      <family val="2"/>
    </font>
    <font>
      <sz val="9"/>
      <color rgb="FFFF0000"/>
      <name val="Arial Black"/>
      <family val="2"/>
    </font>
    <font>
      <sz val="9"/>
      <name val="Arial Black"/>
      <family val="2"/>
    </font>
    <font>
      <b/>
      <sz val="9"/>
      <name val="Arial Black"/>
      <family val="2"/>
    </font>
    <font>
      <sz val="9"/>
      <name val="Arial"/>
      <family val="2"/>
    </font>
    <font>
      <sz val="11"/>
      <color theme="1"/>
      <name val="Calibri"/>
      <family val="2"/>
      <scheme val="minor"/>
    </font>
    <font>
      <b/>
      <sz val="9"/>
      <name val="Arial"/>
      <family val="2"/>
    </font>
    <font>
      <sz val="9"/>
      <color theme="1"/>
      <name val="Calibri"/>
      <family val="2"/>
    </font>
    <font>
      <b/>
      <sz val="9"/>
      <color theme="1"/>
      <name val="Arial"/>
      <family val="2"/>
    </font>
    <font>
      <sz val="9"/>
      <color theme="0" tint="-0.499984740745262"/>
      <name val="Arial"/>
      <family val="2"/>
    </font>
    <font>
      <sz val="10"/>
      <color theme="0" tint="-0.499984740745262"/>
      <name val="Univers LT Std 47 Light Condens"/>
    </font>
    <font>
      <b/>
      <sz val="9"/>
      <color theme="0" tint="-0.499984740745262"/>
      <name val="Arial"/>
      <family val="2"/>
    </font>
    <font>
      <b/>
      <sz val="9"/>
      <color theme="0" tint="-0.499984740745262"/>
      <name val="Arial Black"/>
      <family val="2"/>
    </font>
    <font>
      <sz val="9"/>
      <color theme="0" tint="-0.499984740745262"/>
      <name val="Univers LT Std 47 Light Condens"/>
    </font>
    <font>
      <sz val="9"/>
      <name val="Calibri"/>
      <family val="2"/>
    </font>
    <font>
      <i/>
      <sz val="9"/>
      <name val="Arial"/>
      <family val="2"/>
    </font>
    <font>
      <u/>
      <sz val="11"/>
      <color theme="10"/>
      <name val="Calibri"/>
      <family val="2"/>
      <scheme val="minor"/>
    </font>
    <font>
      <u/>
      <sz val="11"/>
      <color theme="11"/>
      <name val="Calibri"/>
      <family val="2"/>
      <scheme val="minor"/>
    </font>
    <font>
      <sz val="9"/>
      <name val="Univers LT Std 47 Light Condens"/>
    </font>
    <font>
      <i/>
      <sz val="9"/>
      <name val="Univers LT Std 47 Light Condens"/>
    </font>
    <font>
      <b/>
      <i/>
      <sz val="9"/>
      <color theme="1"/>
      <name val="Arial"/>
      <family val="2"/>
    </font>
    <font>
      <i/>
      <sz val="9"/>
      <color theme="1"/>
      <name val="Arial"/>
      <family val="2"/>
    </font>
    <font>
      <i/>
      <sz val="11"/>
      <color theme="1"/>
      <name val="Calibri"/>
      <family val="2"/>
      <scheme val="minor"/>
    </font>
    <font>
      <i/>
      <sz val="22"/>
      <color theme="1"/>
      <name val="Univers LT Std 47 Light Condens"/>
    </font>
    <font>
      <sz val="11"/>
      <name val="Calibri"/>
      <family val="2"/>
      <scheme val="minor"/>
    </font>
    <font>
      <strike/>
      <sz val="9"/>
      <color rgb="FF0000FF"/>
      <name val="Univers LT Std 47 Light Condens"/>
    </font>
    <font>
      <sz val="7"/>
      <name val="Arial"/>
      <family val="2"/>
    </font>
    <font>
      <sz val="9"/>
      <color rgb="FF0000FF"/>
      <name val="Univers LT Std 47 Light Condens"/>
    </font>
    <font>
      <b/>
      <sz val="10"/>
      <name val="Arial Black"/>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99CCFF"/>
        <bgColor indexed="64"/>
      </patternFill>
    </fill>
    <fill>
      <patternFill patternType="solid">
        <fgColor theme="7" tint="0.59999389629810485"/>
        <bgColor indexed="64"/>
      </patternFill>
    </fill>
    <fill>
      <patternFill patternType="solid">
        <fgColor rgb="FFCCFF66"/>
        <bgColor indexed="64"/>
      </patternFill>
    </fill>
    <fill>
      <patternFill patternType="solid">
        <fgColor rgb="FFFFFF00"/>
        <bgColor indexed="64"/>
      </patternFill>
    </fill>
    <fill>
      <patternFill patternType="solid">
        <fgColor rgb="FFFF7DCA"/>
        <bgColor indexed="64"/>
      </patternFill>
    </fill>
  </fills>
  <borders count="3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right style="hair">
        <color auto="1"/>
      </right>
      <top style="thin">
        <color auto="1"/>
      </top>
      <bottom style="thin">
        <color auto="1"/>
      </bottom>
      <diagonal/>
    </border>
    <border>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right/>
      <top/>
      <bottom style="thin">
        <color auto="1"/>
      </bottom>
      <diagonal/>
    </border>
    <border>
      <left/>
      <right/>
      <top style="thin">
        <color auto="1"/>
      </top>
      <bottom/>
      <diagonal/>
    </border>
    <border>
      <left style="thin">
        <color auto="1"/>
      </left>
      <right style="hair">
        <color auto="1"/>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thin">
        <color auto="1"/>
      </left>
      <right/>
      <top style="thin">
        <color auto="1"/>
      </top>
      <bottom/>
      <diagonal/>
    </border>
    <border>
      <left style="thin">
        <color auto="1"/>
      </left>
      <right style="hair">
        <color auto="1"/>
      </right>
      <top style="thin">
        <color indexed="64"/>
      </top>
      <bottom style="hair">
        <color auto="1"/>
      </bottom>
      <diagonal/>
    </border>
    <border>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thin">
        <color auto="1"/>
      </left>
      <right style="hair">
        <color auto="1"/>
      </right>
      <top style="thin">
        <color indexed="64"/>
      </top>
      <bottom/>
      <diagonal/>
    </border>
    <border>
      <left/>
      <right style="hair">
        <color auto="1"/>
      </right>
      <top style="thin">
        <color indexed="64"/>
      </top>
      <bottom/>
      <diagonal/>
    </border>
    <border>
      <left style="hair">
        <color auto="1"/>
      </left>
      <right style="hair">
        <color auto="1"/>
      </right>
      <top style="thin">
        <color indexed="64"/>
      </top>
      <bottom/>
      <diagonal/>
    </border>
    <border>
      <left style="thin">
        <color auto="1"/>
      </left>
      <right/>
      <top/>
      <bottom style="thin">
        <color auto="1"/>
      </bottom>
      <diagonal/>
    </border>
    <border>
      <left style="hair">
        <color auto="1"/>
      </left>
      <right/>
      <top style="thin">
        <color auto="1"/>
      </top>
      <bottom style="thin">
        <color auto="1"/>
      </bottom>
      <diagonal/>
    </border>
    <border>
      <left style="hair">
        <color auto="1"/>
      </left>
      <right/>
      <top style="hair">
        <color auto="1"/>
      </top>
      <bottom style="hair">
        <color auto="1"/>
      </bottom>
      <diagonal/>
    </border>
    <border>
      <left style="hair">
        <color auto="1"/>
      </left>
      <right/>
      <top style="hair">
        <color auto="1"/>
      </top>
      <bottom style="thin">
        <color auto="1"/>
      </bottom>
      <diagonal/>
    </border>
    <border>
      <left style="hair">
        <color auto="1"/>
      </left>
      <right/>
      <top style="hair">
        <color auto="1"/>
      </top>
      <bottom/>
      <diagonal/>
    </border>
    <border>
      <left style="hair">
        <color auto="1"/>
      </left>
      <right/>
      <top style="thin">
        <color indexed="64"/>
      </top>
      <bottom/>
      <diagonal/>
    </border>
    <border>
      <left style="hair">
        <color auto="1"/>
      </left>
      <right/>
      <top style="thin">
        <color indexed="64"/>
      </top>
      <bottom style="hair">
        <color auto="1"/>
      </bottom>
      <diagonal/>
    </border>
    <border>
      <left style="thin">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style="thin">
        <color auto="1"/>
      </left>
      <right style="hair">
        <color auto="1"/>
      </right>
      <top/>
      <bottom/>
      <diagonal/>
    </border>
    <border>
      <left/>
      <right style="hair">
        <color auto="1"/>
      </right>
      <top/>
      <bottom/>
      <diagonal/>
    </border>
    <border>
      <left style="hair">
        <color auto="1"/>
      </left>
      <right style="hair">
        <color auto="1"/>
      </right>
      <top/>
      <bottom/>
      <diagonal/>
    </border>
    <border>
      <left style="hair">
        <color auto="1"/>
      </left>
      <right/>
      <top/>
      <bottom/>
      <diagonal/>
    </border>
  </borders>
  <cellStyleXfs count="91">
    <xf numFmtId="0" fontId="0" fillId="0" borderId="0"/>
    <xf numFmtId="0" fontId="12" fillId="0" borderId="0"/>
    <xf numFmtId="43" fontId="12" fillId="0" borderId="0" applyFon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cellStyleXfs>
  <cellXfs count="301">
    <xf numFmtId="0" fontId="0" fillId="0" borderId="0" xfId="0"/>
    <xf numFmtId="0" fontId="1" fillId="0" borderId="0" xfId="0" applyFont="1"/>
    <xf numFmtId="0" fontId="2" fillId="0" borderId="0" xfId="0" applyFont="1"/>
    <xf numFmtId="0" fontId="2" fillId="0" borderId="0" xfId="0" applyFont="1" applyAlignment="1">
      <alignment vertical="top"/>
    </xf>
    <xf numFmtId="0" fontId="4" fillId="0" borderId="0" xfId="0" applyFont="1" applyAlignment="1">
      <alignment vertical="top"/>
    </xf>
    <xf numFmtId="0" fontId="2" fillId="0" borderId="0" xfId="0" applyFont="1" applyAlignment="1">
      <alignment horizontal="right" vertical="top"/>
    </xf>
    <xf numFmtId="0" fontId="4" fillId="0" borderId="0" xfId="0" applyFont="1" applyAlignment="1">
      <alignment horizontal="right" vertical="top"/>
    </xf>
    <xf numFmtId="0" fontId="8" fillId="0" borderId="2" xfId="0" applyFont="1" applyBorder="1" applyAlignment="1">
      <alignment vertical="center" wrapText="1"/>
    </xf>
    <xf numFmtId="0" fontId="11" fillId="0" borderId="4" xfId="0" applyFont="1" applyBorder="1" applyAlignment="1">
      <alignment horizontal="right" vertical="top" wrapText="1"/>
    </xf>
    <xf numFmtId="0" fontId="11" fillId="0" borderId="4" xfId="0" applyFont="1" applyBorder="1" applyAlignment="1">
      <alignment vertical="top" wrapText="1"/>
    </xf>
    <xf numFmtId="0" fontId="11" fillId="0" borderId="3" xfId="0" applyFont="1" applyBorder="1" applyAlignment="1">
      <alignment horizontal="left" vertical="top" wrapText="1"/>
    </xf>
    <xf numFmtId="0" fontId="11" fillId="0" borderId="4" xfId="0" applyFont="1" applyBorder="1" applyAlignment="1">
      <alignment horizontal="right" vertical="top"/>
    </xf>
    <xf numFmtId="0" fontId="11" fillId="0" borderId="3" xfId="0" applyFont="1" applyBorder="1" applyAlignment="1">
      <alignment vertical="top" wrapText="1"/>
    </xf>
    <xf numFmtId="0" fontId="11" fillId="2" borderId="3" xfId="0" applyFont="1" applyFill="1" applyBorder="1" applyAlignment="1">
      <alignment vertical="top"/>
    </xf>
    <xf numFmtId="16" fontId="11" fillId="2" borderId="4" xfId="0" quotePrefix="1" applyNumberFormat="1" applyFont="1" applyFill="1" applyBorder="1" applyAlignment="1">
      <alignment horizontal="right" vertical="top"/>
    </xf>
    <xf numFmtId="0" fontId="11" fillId="2" borderId="4" xfId="0" applyFont="1" applyFill="1" applyBorder="1" applyAlignment="1">
      <alignment horizontal="right" vertical="top"/>
    </xf>
    <xf numFmtId="0" fontId="11" fillId="2" borderId="4" xfId="0" applyFont="1" applyFill="1" applyBorder="1" applyAlignment="1">
      <alignment vertical="top" wrapText="1"/>
    </xf>
    <xf numFmtId="16" fontId="11" fillId="0" borderId="4" xfId="0" quotePrefix="1" applyNumberFormat="1" applyFont="1" applyBorder="1" applyAlignment="1">
      <alignment horizontal="right" vertical="top" wrapText="1"/>
    </xf>
    <xf numFmtId="17" fontId="11" fillId="0" borderId="4" xfId="0" quotePrefix="1" applyNumberFormat="1" applyFont="1" applyBorder="1" applyAlignment="1">
      <alignment horizontal="right" vertical="top" wrapText="1"/>
    </xf>
    <xf numFmtId="0" fontId="11" fillId="0" borderId="4" xfId="0" applyFont="1" applyBorder="1" applyAlignment="1">
      <alignment horizontal="left" vertical="top" wrapText="1"/>
    </xf>
    <xf numFmtId="0" fontId="11" fillId="0" borderId="4" xfId="0" quotePrefix="1" applyFont="1" applyBorder="1" applyAlignment="1">
      <alignment horizontal="right" vertical="top" wrapText="1"/>
    </xf>
    <xf numFmtId="0" fontId="6" fillId="0" borderId="0" xfId="0" applyFont="1" applyAlignment="1">
      <alignment vertical="center" wrapText="1"/>
    </xf>
    <xf numFmtId="0" fontId="5" fillId="3" borderId="5" xfId="0" applyFont="1" applyFill="1" applyBorder="1" applyAlignment="1">
      <alignment horizontal="left" vertical="top" wrapText="1"/>
    </xf>
    <xf numFmtId="0" fontId="5" fillId="3" borderId="6" xfId="0" applyFont="1" applyFill="1" applyBorder="1" applyAlignment="1">
      <alignment horizontal="left" vertical="top" wrapText="1"/>
    </xf>
    <xf numFmtId="0" fontId="10" fillId="4" borderId="1" xfId="0" applyFont="1" applyFill="1" applyBorder="1" applyAlignment="1">
      <alignment horizontal="left" vertical="center"/>
    </xf>
    <xf numFmtId="0" fontId="10" fillId="0" borderId="0" xfId="0" applyFont="1" applyAlignment="1">
      <alignment horizontal="right" vertical="center" wrapText="1"/>
    </xf>
    <xf numFmtId="0" fontId="8" fillId="0" borderId="0" xfId="0" applyFont="1" applyAlignment="1">
      <alignment vertical="center" wrapText="1"/>
    </xf>
    <xf numFmtId="0" fontId="9" fillId="0" borderId="0" xfId="0" applyFont="1" applyAlignment="1">
      <alignment vertical="center" wrapText="1"/>
    </xf>
    <xf numFmtId="0" fontId="9" fillId="0" borderId="2" xfId="0" applyFont="1" applyBorder="1" applyAlignment="1">
      <alignment horizontal="right" vertical="center" wrapText="1"/>
    </xf>
    <xf numFmtId="0" fontId="4" fillId="0" borderId="2" xfId="0" applyFont="1" applyBorder="1" applyAlignment="1">
      <alignment vertical="center" wrapText="1"/>
    </xf>
    <xf numFmtId="0" fontId="5" fillId="0" borderId="2" xfId="0" applyFont="1" applyBorder="1" applyAlignment="1">
      <alignment vertical="center" wrapText="1"/>
    </xf>
    <xf numFmtId="0" fontId="6" fillId="0" borderId="1" xfId="0" applyFont="1" applyBorder="1" applyAlignment="1">
      <alignment vertical="center"/>
    </xf>
    <xf numFmtId="0" fontId="5" fillId="0" borderId="2" xfId="0" applyFont="1" applyBorder="1" applyAlignment="1">
      <alignment horizontal="right" vertical="center" wrapText="1"/>
    </xf>
    <xf numFmtId="0" fontId="10" fillId="4" borderId="1" xfId="0" applyFont="1" applyFill="1" applyBorder="1" applyAlignment="1">
      <alignment vertical="center"/>
    </xf>
    <xf numFmtId="0" fontId="4" fillId="4" borderId="2" xfId="0" applyFont="1" applyFill="1" applyBorder="1" applyAlignment="1">
      <alignment horizontal="right" vertical="center"/>
    </xf>
    <xf numFmtId="0" fontId="4" fillId="4" borderId="2" xfId="0" applyFont="1" applyFill="1" applyBorder="1" applyAlignment="1">
      <alignment vertical="center"/>
    </xf>
    <xf numFmtId="0" fontId="10" fillId="0" borderId="2" xfId="0" applyFont="1" applyBorder="1" applyAlignment="1">
      <alignment horizontal="right" vertical="center" wrapText="1"/>
    </xf>
    <xf numFmtId="0" fontId="5" fillId="3" borderId="6" xfId="0" applyFont="1" applyFill="1" applyBorder="1" applyAlignment="1">
      <alignment horizontal="right" vertical="top" wrapText="1"/>
    </xf>
    <xf numFmtId="164" fontId="5" fillId="3" borderId="6" xfId="2" applyNumberFormat="1" applyFont="1" applyFill="1" applyBorder="1" applyAlignment="1">
      <alignment horizontal="right" vertical="top" wrapText="1"/>
    </xf>
    <xf numFmtId="164" fontId="11" fillId="0" borderId="4" xfId="2" applyNumberFormat="1" applyFont="1" applyBorder="1" applyAlignment="1">
      <alignment horizontal="right" vertical="top" wrapText="1"/>
    </xf>
    <xf numFmtId="164" fontId="10" fillId="0" borderId="0" xfId="2" applyNumberFormat="1" applyFont="1" applyFill="1" applyBorder="1" applyAlignment="1">
      <alignment horizontal="right" vertical="center" wrapText="1"/>
    </xf>
    <xf numFmtId="164" fontId="11" fillId="0" borderId="4" xfId="2" quotePrefix="1" applyNumberFormat="1" applyFont="1" applyBorder="1" applyAlignment="1">
      <alignment horizontal="right" vertical="top" wrapText="1"/>
    </xf>
    <xf numFmtId="164" fontId="11" fillId="0" borderId="4" xfId="2" applyNumberFormat="1" applyFont="1" applyFill="1" applyBorder="1" applyAlignment="1">
      <alignment horizontal="right" vertical="top" wrapText="1"/>
    </xf>
    <xf numFmtId="164" fontId="9" fillId="0" borderId="2" xfId="2" applyNumberFormat="1" applyFont="1" applyFill="1" applyBorder="1" applyAlignment="1">
      <alignment horizontal="right" vertical="center" wrapText="1"/>
    </xf>
    <xf numFmtId="164" fontId="11" fillId="0" borderId="4" xfId="2" quotePrefix="1" applyNumberFormat="1" applyFont="1" applyFill="1" applyBorder="1" applyAlignment="1">
      <alignment horizontal="right" vertical="top" wrapText="1"/>
    </xf>
    <xf numFmtId="164" fontId="2" fillId="0" borderId="0" xfId="2" applyNumberFormat="1" applyFont="1" applyAlignment="1">
      <alignment horizontal="right" vertical="top" wrapText="1"/>
    </xf>
    <xf numFmtId="164" fontId="4" fillId="4" borderId="2" xfId="2" applyNumberFormat="1" applyFont="1" applyFill="1" applyBorder="1" applyAlignment="1">
      <alignment horizontal="right" vertical="center" wrapText="1"/>
    </xf>
    <xf numFmtId="164" fontId="4" fillId="0" borderId="0" xfId="2" applyNumberFormat="1" applyFont="1" applyAlignment="1">
      <alignment horizontal="right" vertical="top" wrapText="1"/>
    </xf>
    <xf numFmtId="0" fontId="7" fillId="0" borderId="0" xfId="0" applyFont="1" applyAlignment="1">
      <alignment horizontal="left" vertical="center" wrapText="1"/>
    </xf>
    <xf numFmtId="0" fontId="5" fillId="0" borderId="0" xfId="0" applyFont="1" applyAlignment="1">
      <alignment horizontal="right" vertical="center" wrapText="1"/>
    </xf>
    <xf numFmtId="0" fontId="9" fillId="0" borderId="0" xfId="0" applyFont="1" applyAlignment="1">
      <alignment horizontal="right" vertical="center" wrapText="1"/>
    </xf>
    <xf numFmtId="164" fontId="9" fillId="0" borderId="0" xfId="2" applyNumberFormat="1" applyFont="1" applyFill="1" applyBorder="1" applyAlignment="1">
      <alignment horizontal="right" vertical="center" wrapText="1"/>
    </xf>
    <xf numFmtId="0" fontId="4" fillId="0" borderId="0" xfId="0" applyFont="1" applyAlignment="1">
      <alignment vertical="center" wrapText="1"/>
    </xf>
    <xf numFmtId="0" fontId="5" fillId="0" borderId="0" xfId="0" applyFont="1" applyAlignment="1">
      <alignment vertical="center" wrapText="1"/>
    </xf>
    <xf numFmtId="0" fontId="11" fillId="0" borderId="9" xfId="0" applyFont="1" applyBorder="1" applyAlignment="1">
      <alignment vertical="top" wrapText="1"/>
    </xf>
    <xf numFmtId="0" fontId="11" fillId="0" borderId="11" xfId="0" applyFont="1" applyBorder="1" applyAlignment="1">
      <alignment horizontal="right" vertical="top" wrapText="1"/>
    </xf>
    <xf numFmtId="164" fontId="11" fillId="0" borderId="11" xfId="2" applyNumberFormat="1" applyFont="1" applyFill="1" applyBorder="1" applyAlignment="1">
      <alignment horizontal="right" vertical="top" wrapText="1"/>
    </xf>
    <xf numFmtId="0" fontId="11" fillId="0" borderId="11" xfId="0" applyFont="1" applyBorder="1" applyAlignment="1">
      <alignment vertical="top" wrapText="1"/>
    </xf>
    <xf numFmtId="49" fontId="11" fillId="0" borderId="4" xfId="0" quotePrefix="1" applyNumberFormat="1" applyFont="1" applyBorder="1" applyAlignment="1">
      <alignment horizontal="right" vertical="top" wrapText="1"/>
    </xf>
    <xf numFmtId="0" fontId="7" fillId="0" borderId="0" xfId="0" applyFont="1" applyAlignment="1">
      <alignment horizontal="left" vertical="center"/>
    </xf>
    <xf numFmtId="0" fontId="15" fillId="0" borderId="0" xfId="0" applyFont="1" applyAlignment="1">
      <alignment horizontal="right" vertical="center" wrapText="1"/>
    </xf>
    <xf numFmtId="0" fontId="13" fillId="0" borderId="0" xfId="0" applyFont="1" applyAlignment="1">
      <alignment horizontal="right" vertical="center" wrapText="1"/>
    </xf>
    <xf numFmtId="164" fontId="13" fillId="0" borderId="0" xfId="2" applyNumberFormat="1" applyFont="1" applyFill="1" applyBorder="1" applyAlignment="1">
      <alignment horizontal="right" vertical="center" wrapText="1"/>
    </xf>
    <xf numFmtId="0" fontId="15" fillId="0" borderId="0" xfId="0" applyFont="1" applyAlignment="1">
      <alignment vertical="center" wrapText="1"/>
    </xf>
    <xf numFmtId="164" fontId="10" fillId="0" borderId="2" xfId="2" applyNumberFormat="1" applyFont="1" applyFill="1" applyBorder="1" applyAlignment="1">
      <alignment horizontal="right" vertical="center" wrapText="1"/>
    </xf>
    <xf numFmtId="0" fontId="5" fillId="0" borderId="0" xfId="0" applyFont="1" applyAlignment="1">
      <alignment vertical="center"/>
    </xf>
    <xf numFmtId="0" fontId="11" fillId="0" borderId="9" xfId="0" applyFont="1" applyBorder="1" applyAlignment="1">
      <alignment horizontal="left" vertical="top" wrapText="1"/>
    </xf>
    <xf numFmtId="0" fontId="11" fillId="0" borderId="11" xfId="0" applyFont="1" applyBorder="1" applyAlignment="1">
      <alignment horizontal="right" vertical="top"/>
    </xf>
    <xf numFmtId="164" fontId="13" fillId="0" borderId="11" xfId="2" applyNumberFormat="1" applyFont="1" applyFill="1" applyBorder="1" applyAlignment="1">
      <alignment horizontal="right" vertical="top" wrapText="1"/>
    </xf>
    <xf numFmtId="0" fontId="11" fillId="0" borderId="11" xfId="0" applyFont="1" applyBorder="1" applyAlignment="1">
      <alignment horizontal="left" vertical="top" wrapText="1"/>
    </xf>
    <xf numFmtId="0" fontId="6" fillId="0" borderId="0" xfId="0" applyFont="1" applyAlignment="1">
      <alignment horizontal="right" vertical="center" wrapText="1"/>
    </xf>
    <xf numFmtId="0" fontId="10" fillId="4" borderId="2" xfId="0" applyFont="1" applyFill="1" applyBorder="1" applyAlignment="1">
      <alignment horizontal="right" vertical="center"/>
    </xf>
    <xf numFmtId="0" fontId="5" fillId="3" borderId="7" xfId="0" applyFont="1" applyFill="1" applyBorder="1" applyAlignment="1">
      <alignment horizontal="right" vertical="top" wrapText="1"/>
    </xf>
    <xf numFmtId="49" fontId="11" fillId="0" borderId="8" xfId="0" applyNumberFormat="1" applyFont="1" applyBorder="1" applyAlignment="1">
      <alignment horizontal="right" vertical="top" wrapText="1"/>
    </xf>
    <xf numFmtId="49" fontId="11" fillId="0" borderId="10" xfId="0" applyNumberFormat="1" applyFont="1" applyBorder="1" applyAlignment="1">
      <alignment horizontal="right" vertical="top" wrapText="1"/>
    </xf>
    <xf numFmtId="0" fontId="6" fillId="0" borderId="2" xfId="0" applyFont="1" applyBorder="1" applyAlignment="1">
      <alignment horizontal="right" vertical="center"/>
    </xf>
    <xf numFmtId="0" fontId="7" fillId="0" borderId="0" xfId="0" applyFont="1" applyAlignment="1">
      <alignment horizontal="right" vertical="center" wrapText="1"/>
    </xf>
    <xf numFmtId="0" fontId="16" fillId="0" borderId="4" xfId="0" applyFont="1" applyBorder="1" applyAlignment="1">
      <alignment horizontal="right" vertical="top"/>
    </xf>
    <xf numFmtId="0" fontId="19" fillId="4" borderId="2" xfId="0" applyFont="1" applyFill="1" applyBorder="1" applyAlignment="1">
      <alignment horizontal="right" vertical="center"/>
    </xf>
    <xf numFmtId="0" fontId="20" fillId="4" borderId="2" xfId="0" applyFont="1" applyFill="1" applyBorder="1" applyAlignment="1">
      <alignment horizontal="right" vertical="center"/>
    </xf>
    <xf numFmtId="164" fontId="20" fillId="4" borderId="2" xfId="2" applyNumberFormat="1" applyFont="1" applyFill="1" applyBorder="1" applyAlignment="1">
      <alignment horizontal="right" vertical="center" wrapText="1"/>
    </xf>
    <xf numFmtId="0" fontId="20" fillId="4" borderId="2" xfId="0" applyFont="1" applyFill="1" applyBorder="1" applyAlignment="1">
      <alignment vertical="center"/>
    </xf>
    <xf numFmtId="0" fontId="19" fillId="4" borderId="2" xfId="0" applyFont="1" applyFill="1" applyBorder="1" applyAlignment="1">
      <alignment horizontal="right" vertical="center" wrapText="1"/>
    </xf>
    <xf numFmtId="0" fontId="7" fillId="0" borderId="2" xfId="0" applyFont="1" applyBorder="1" applyAlignment="1">
      <alignment horizontal="left" vertical="center" wrapText="1"/>
    </xf>
    <xf numFmtId="0" fontId="6" fillId="0" borderId="12" xfId="0" applyFont="1" applyBorder="1" applyAlignment="1">
      <alignment vertical="center"/>
    </xf>
    <xf numFmtId="0" fontId="15" fillId="0" borderId="0" xfId="0" applyFont="1" applyAlignment="1">
      <alignment vertical="top" wrapText="1"/>
    </xf>
    <xf numFmtId="0" fontId="11" fillId="3" borderId="5" xfId="0" applyFont="1" applyFill="1" applyBorder="1" applyAlignment="1">
      <alignment horizontal="left" vertical="top" wrapText="1"/>
    </xf>
    <xf numFmtId="0" fontId="11" fillId="3" borderId="6" xfId="0" applyFont="1" applyFill="1" applyBorder="1" applyAlignment="1">
      <alignment horizontal="left" vertical="top" wrapText="1"/>
    </xf>
    <xf numFmtId="0" fontId="11" fillId="3" borderId="6" xfId="0" applyFont="1" applyFill="1" applyBorder="1" applyAlignment="1">
      <alignment horizontal="right" vertical="top" wrapText="1"/>
    </xf>
    <xf numFmtId="164" fontId="11" fillId="3" borderId="6" xfId="2" applyNumberFormat="1" applyFont="1" applyFill="1" applyBorder="1" applyAlignment="1">
      <alignment horizontal="right" vertical="top" wrapText="1"/>
    </xf>
    <xf numFmtId="16" fontId="11" fillId="0" borderId="11" xfId="0" quotePrefix="1" applyNumberFormat="1" applyFont="1" applyBorder="1" applyAlignment="1">
      <alignment horizontal="right" vertical="top" wrapText="1"/>
    </xf>
    <xf numFmtId="164" fontId="13" fillId="0" borderId="11" xfId="2" applyNumberFormat="1" applyFont="1" applyBorder="1" applyAlignment="1">
      <alignment horizontal="right" vertical="top" wrapText="1"/>
    </xf>
    <xf numFmtId="3" fontId="11" fillId="0" borderId="4" xfId="0" applyNumberFormat="1" applyFont="1" applyBorder="1" applyAlignment="1">
      <alignment horizontal="right" vertical="top" wrapText="1"/>
    </xf>
    <xf numFmtId="0" fontId="9" fillId="4" borderId="2" xfId="0" applyFont="1" applyFill="1" applyBorder="1" applyAlignment="1">
      <alignment horizontal="right" vertical="center" wrapText="1"/>
    </xf>
    <xf numFmtId="164" fontId="9" fillId="4" borderId="2" xfId="2" applyNumberFormat="1" applyFont="1" applyFill="1" applyBorder="1" applyAlignment="1">
      <alignment horizontal="right" vertical="center" wrapText="1"/>
    </xf>
    <xf numFmtId="0" fontId="10" fillId="5" borderId="1" xfId="0" applyFont="1" applyFill="1" applyBorder="1" applyAlignment="1">
      <alignment horizontal="left" vertical="center"/>
    </xf>
    <xf numFmtId="0" fontId="10" fillId="5" borderId="2" xfId="0" applyFont="1" applyFill="1" applyBorder="1" applyAlignment="1">
      <alignment horizontal="right" vertical="center"/>
    </xf>
    <xf numFmtId="0" fontId="4" fillId="5" borderId="2" xfId="0" applyFont="1" applyFill="1" applyBorder="1" applyAlignment="1">
      <alignment horizontal="right" vertical="center"/>
    </xf>
    <xf numFmtId="164" fontId="4" fillId="5" borderId="2" xfId="2" applyNumberFormat="1" applyFont="1" applyFill="1" applyBorder="1" applyAlignment="1">
      <alignment horizontal="right" vertical="center" wrapText="1"/>
    </xf>
    <xf numFmtId="0" fontId="4" fillId="5" borderId="2" xfId="0" applyFont="1" applyFill="1" applyBorder="1" applyAlignment="1">
      <alignment vertical="center"/>
    </xf>
    <xf numFmtId="0" fontId="10" fillId="5" borderId="1" xfId="0" applyFont="1" applyFill="1" applyBorder="1" applyAlignment="1">
      <alignment vertical="center"/>
    </xf>
    <xf numFmtId="0" fontId="4" fillId="5" borderId="2" xfId="0" applyFont="1" applyFill="1" applyBorder="1" applyAlignment="1">
      <alignment vertical="center" wrapText="1"/>
    </xf>
    <xf numFmtId="0" fontId="10" fillId="6" borderId="1" xfId="0" applyFont="1" applyFill="1" applyBorder="1" applyAlignment="1">
      <alignment horizontal="left" vertical="center"/>
    </xf>
    <xf numFmtId="0" fontId="10" fillId="6" borderId="2" xfId="0" applyFont="1" applyFill="1" applyBorder="1" applyAlignment="1">
      <alignment horizontal="right" vertical="center"/>
    </xf>
    <xf numFmtId="0" fontId="4" fillId="6" borderId="2" xfId="0" applyFont="1" applyFill="1" applyBorder="1" applyAlignment="1">
      <alignment horizontal="right" vertical="center"/>
    </xf>
    <xf numFmtId="164" fontId="4" fillId="6" borderId="2" xfId="2" applyNumberFormat="1" applyFont="1" applyFill="1" applyBorder="1" applyAlignment="1">
      <alignment horizontal="right" vertical="center" wrapText="1"/>
    </xf>
    <xf numFmtId="0" fontId="4" fillId="6" borderId="2" xfId="0" applyFont="1" applyFill="1" applyBorder="1" applyAlignment="1">
      <alignment vertical="center"/>
    </xf>
    <xf numFmtId="0" fontId="10" fillId="6" borderId="1" xfId="0" applyFont="1" applyFill="1" applyBorder="1" applyAlignment="1">
      <alignment vertical="center"/>
    </xf>
    <xf numFmtId="0" fontId="7" fillId="0" borderId="12" xfId="0" applyFont="1" applyBorder="1" applyAlignment="1">
      <alignment vertical="center" wrapText="1"/>
    </xf>
    <xf numFmtId="0" fontId="7" fillId="0" borderId="0" xfId="0" applyFont="1" applyAlignment="1">
      <alignment wrapText="1"/>
    </xf>
    <xf numFmtId="0" fontId="7" fillId="0" borderId="0" xfId="0" applyFont="1" applyAlignment="1">
      <alignment horizontal="right" wrapText="1"/>
    </xf>
    <xf numFmtId="0" fontId="7" fillId="0" borderId="0" xfId="0" applyFont="1"/>
    <xf numFmtId="0" fontId="7" fillId="0" borderId="12" xfId="0" applyFont="1" applyBorder="1" applyAlignment="1">
      <alignment horizontal="right" wrapText="1"/>
    </xf>
    <xf numFmtId="0" fontId="7" fillId="0" borderId="12" xfId="0" applyFont="1" applyBorder="1" applyAlignment="1">
      <alignment wrapText="1"/>
    </xf>
    <xf numFmtId="0" fontId="10" fillId="7" borderId="2" xfId="0" applyFont="1" applyFill="1" applyBorder="1" applyAlignment="1">
      <alignment horizontal="right" vertical="center"/>
    </xf>
    <xf numFmtId="0" fontId="4" fillId="7" borderId="2" xfId="0" applyFont="1" applyFill="1" applyBorder="1" applyAlignment="1">
      <alignment horizontal="right" vertical="center"/>
    </xf>
    <xf numFmtId="165" fontId="4" fillId="7" borderId="2" xfId="0" applyNumberFormat="1" applyFont="1" applyFill="1" applyBorder="1" applyAlignment="1">
      <alignment horizontal="right" vertical="center"/>
    </xf>
    <xf numFmtId="0" fontId="10" fillId="7" borderId="1" xfId="0" applyFont="1" applyFill="1" applyBorder="1" applyAlignment="1">
      <alignment vertical="center"/>
    </xf>
    <xf numFmtId="0" fontId="17" fillId="0" borderId="0" xfId="0" applyFont="1" applyAlignment="1">
      <alignment vertical="top"/>
    </xf>
    <xf numFmtId="0" fontId="3" fillId="0" borderId="0" xfId="0" applyFont="1"/>
    <xf numFmtId="0" fontId="5" fillId="0" borderId="13" xfId="0" applyFont="1" applyBorder="1" applyAlignment="1">
      <alignment horizontal="right" vertical="center" wrapText="1"/>
    </xf>
    <xf numFmtId="0" fontId="9" fillId="0" borderId="13" xfId="0" applyFont="1" applyBorder="1" applyAlignment="1">
      <alignment horizontal="right" vertical="center" wrapText="1"/>
    </xf>
    <xf numFmtId="0" fontId="4" fillId="0" borderId="13" xfId="0" applyFont="1" applyBorder="1" applyAlignment="1">
      <alignment vertical="center" wrapText="1"/>
    </xf>
    <xf numFmtId="164" fontId="7" fillId="0" borderId="0" xfId="2" applyNumberFormat="1" applyFont="1" applyBorder="1" applyAlignment="1">
      <alignment horizontal="right" wrapText="1"/>
    </xf>
    <xf numFmtId="164" fontId="7" fillId="0" borderId="12" xfId="2" applyNumberFormat="1" applyFont="1" applyBorder="1" applyAlignment="1">
      <alignment horizontal="right" wrapText="1"/>
    </xf>
    <xf numFmtId="0" fontId="5" fillId="0" borderId="0" xfId="0" applyFont="1" applyAlignment="1">
      <alignment wrapText="1"/>
    </xf>
    <xf numFmtId="0" fontId="5" fillId="0" borderId="0" xfId="0" applyFont="1" applyAlignment="1">
      <alignment horizontal="right" wrapText="1"/>
    </xf>
    <xf numFmtId="0" fontId="5" fillId="0" borderId="0" xfId="0" applyFont="1"/>
    <xf numFmtId="164" fontId="5" fillId="0" borderId="0" xfId="2" applyNumberFormat="1" applyFont="1" applyBorder="1" applyAlignment="1">
      <alignment horizontal="right" wrapText="1"/>
    </xf>
    <xf numFmtId="0" fontId="16" fillId="0" borderId="1" xfId="0" applyFont="1" applyBorder="1" applyAlignment="1">
      <alignment horizontal="left" vertical="top" wrapText="1"/>
    </xf>
    <xf numFmtId="49" fontId="16" fillId="0" borderId="2" xfId="0" applyNumberFormat="1" applyFont="1" applyBorder="1" applyAlignment="1">
      <alignment horizontal="right" vertical="top" wrapText="1"/>
    </xf>
    <xf numFmtId="0" fontId="16" fillId="0" borderId="2" xfId="0" applyFont="1" applyBorder="1" applyAlignment="1">
      <alignment horizontal="right" vertical="top"/>
    </xf>
    <xf numFmtId="164" fontId="18" fillId="0" borderId="2" xfId="2" applyNumberFormat="1" applyFont="1" applyBorder="1" applyAlignment="1">
      <alignment horizontal="right" vertical="top" wrapText="1"/>
    </xf>
    <xf numFmtId="0" fontId="16" fillId="0" borderId="2" xfId="0" applyFont="1" applyBorder="1" applyAlignment="1">
      <alignment horizontal="left" vertical="top" wrapText="1"/>
    </xf>
    <xf numFmtId="164" fontId="16" fillId="0" borderId="2" xfId="2" applyNumberFormat="1" applyFont="1" applyBorder="1" applyAlignment="1">
      <alignment horizontal="right" vertical="top" wrapText="1"/>
    </xf>
    <xf numFmtId="0" fontId="11" fillId="2" borderId="14" xfId="0" applyFont="1" applyFill="1" applyBorder="1" applyAlignment="1">
      <alignment vertical="top"/>
    </xf>
    <xf numFmtId="49" fontId="11" fillId="0" borderId="15" xfId="0" applyNumberFormat="1" applyFont="1" applyBorder="1" applyAlignment="1">
      <alignment horizontal="right" vertical="top" wrapText="1"/>
    </xf>
    <xf numFmtId="0" fontId="11" fillId="2" borderId="16" xfId="0" applyFont="1" applyFill="1" applyBorder="1" applyAlignment="1">
      <alignment horizontal="right" vertical="top"/>
    </xf>
    <xf numFmtId="0" fontId="11" fillId="2" borderId="16" xfId="0" applyFont="1" applyFill="1" applyBorder="1" applyAlignment="1">
      <alignment vertical="top" wrapText="1"/>
    </xf>
    <xf numFmtId="0" fontId="10" fillId="5" borderId="17" xfId="0" applyFont="1" applyFill="1" applyBorder="1" applyAlignment="1">
      <alignment vertical="center"/>
    </xf>
    <xf numFmtId="0" fontId="10" fillId="5" borderId="13" xfId="0" applyFont="1" applyFill="1" applyBorder="1" applyAlignment="1">
      <alignment horizontal="right" vertical="center"/>
    </xf>
    <xf numFmtId="0" fontId="4" fillId="5" borderId="13" xfId="0" applyFont="1" applyFill="1" applyBorder="1" applyAlignment="1">
      <alignment horizontal="right" vertical="center"/>
    </xf>
    <xf numFmtId="164" fontId="4" fillId="5" borderId="13" xfId="2" applyNumberFormat="1" applyFont="1" applyFill="1" applyBorder="1" applyAlignment="1">
      <alignment horizontal="right" vertical="center" wrapText="1"/>
    </xf>
    <xf numFmtId="0" fontId="4" fillId="5" borderId="13" xfId="0" applyFont="1" applyFill="1" applyBorder="1" applyAlignment="1">
      <alignment vertical="center"/>
    </xf>
    <xf numFmtId="0" fontId="22" fillId="2" borderId="14" xfId="0" applyFont="1" applyFill="1" applyBorder="1" applyAlignment="1">
      <alignment vertical="top" wrapText="1"/>
    </xf>
    <xf numFmtId="49" fontId="22" fillId="0" borderId="15" xfId="0" applyNumberFormat="1" applyFont="1" applyBorder="1" applyAlignment="1">
      <alignment horizontal="right" vertical="top" wrapText="1"/>
    </xf>
    <xf numFmtId="0" fontId="22" fillId="0" borderId="16" xfId="0" applyFont="1" applyBorder="1" applyAlignment="1">
      <alignment horizontal="right" vertical="top" wrapText="1"/>
    </xf>
    <xf numFmtId="0" fontId="22" fillId="2" borderId="16" xfId="0" quotePrefix="1" applyFont="1" applyFill="1" applyBorder="1" applyAlignment="1">
      <alignment horizontal="right" vertical="top"/>
    </xf>
    <xf numFmtId="164" fontId="22" fillId="0" borderId="16" xfId="2" applyNumberFormat="1" applyFont="1" applyFill="1" applyBorder="1" applyAlignment="1">
      <alignment horizontal="right" vertical="top" wrapText="1"/>
    </xf>
    <xf numFmtId="0" fontId="22" fillId="2" borderId="16" xfId="0" applyFont="1" applyFill="1" applyBorder="1" applyAlignment="1">
      <alignment horizontal="right" vertical="top"/>
    </xf>
    <xf numFmtId="0" fontId="22" fillId="2" borderId="16" xfId="0" applyFont="1" applyFill="1" applyBorder="1" applyAlignment="1">
      <alignment vertical="top" wrapText="1"/>
    </xf>
    <xf numFmtId="0" fontId="0" fillId="0" borderId="1" xfId="0" applyBorder="1" applyAlignment="1">
      <alignment wrapText="1"/>
    </xf>
    <xf numFmtId="0" fontId="0" fillId="0" borderId="2" xfId="0" applyBorder="1" applyAlignment="1">
      <alignment horizontal="right" wrapText="1"/>
    </xf>
    <xf numFmtId="164" fontId="0" fillId="0" borderId="2" xfId="2" applyNumberFormat="1" applyFont="1" applyBorder="1" applyAlignment="1">
      <alignment horizontal="right" wrapText="1"/>
    </xf>
    <xf numFmtId="0" fontId="0" fillId="0" borderId="2" xfId="0" applyBorder="1" applyAlignment="1">
      <alignment wrapText="1"/>
    </xf>
    <xf numFmtId="0" fontId="6" fillId="0" borderId="17" xfId="0" applyFont="1" applyBorder="1" applyAlignment="1">
      <alignment vertical="center"/>
    </xf>
    <xf numFmtId="0" fontId="6" fillId="0" borderId="17" xfId="0" applyFont="1" applyBorder="1" applyAlignment="1">
      <alignment horizontal="right" vertical="center"/>
    </xf>
    <xf numFmtId="164" fontId="9" fillId="0" borderId="13" xfId="2" applyNumberFormat="1" applyFont="1" applyFill="1" applyBorder="1" applyAlignment="1">
      <alignment horizontal="right" vertical="center" wrapText="1"/>
    </xf>
    <xf numFmtId="0" fontId="10" fillId="4" borderId="17" xfId="0" applyFont="1" applyFill="1" applyBorder="1" applyAlignment="1">
      <alignment horizontal="left" vertical="center"/>
    </xf>
    <xf numFmtId="0" fontId="10" fillId="4" borderId="13" xfId="0" applyFont="1" applyFill="1" applyBorder="1" applyAlignment="1">
      <alignment horizontal="right" vertical="center"/>
    </xf>
    <xf numFmtId="0" fontId="4" fillId="4" borderId="13" xfId="0" applyFont="1" applyFill="1" applyBorder="1" applyAlignment="1">
      <alignment horizontal="right" vertical="center"/>
    </xf>
    <xf numFmtId="164" fontId="4" fillId="4" borderId="13" xfId="2" applyNumberFormat="1" applyFont="1" applyFill="1" applyBorder="1" applyAlignment="1">
      <alignment horizontal="right" vertical="center" wrapText="1"/>
    </xf>
    <xf numFmtId="0" fontId="4" fillId="4" borderId="13" xfId="0" applyFont="1" applyFill="1" applyBorder="1" applyAlignment="1">
      <alignment vertical="center"/>
    </xf>
    <xf numFmtId="0" fontId="7" fillId="0" borderId="1" xfId="0" applyFont="1" applyBorder="1" applyAlignment="1">
      <alignment horizontal="left" vertical="center" wrapText="1"/>
    </xf>
    <xf numFmtId="0" fontId="7" fillId="0" borderId="2" xfId="0" applyFont="1" applyBorder="1" applyAlignment="1">
      <alignment horizontal="right" vertical="center" wrapText="1"/>
    </xf>
    <xf numFmtId="0" fontId="6" fillId="0" borderId="1" xfId="0" applyFont="1" applyBorder="1" applyAlignment="1">
      <alignment vertical="center" wrapText="1"/>
    </xf>
    <xf numFmtId="0" fontId="6" fillId="0" borderId="2" xfId="0" applyFont="1" applyBorder="1" applyAlignment="1">
      <alignment horizontal="right" vertical="center" wrapText="1"/>
    </xf>
    <xf numFmtId="0" fontId="5" fillId="0" borderId="1" xfId="0" applyFont="1" applyBorder="1" applyAlignment="1">
      <alignment wrapText="1"/>
    </xf>
    <xf numFmtId="0" fontId="5" fillId="0" borderId="2" xfId="0" applyFont="1" applyBorder="1" applyAlignment="1">
      <alignment horizontal="right" wrapText="1"/>
    </xf>
    <xf numFmtId="164" fontId="5" fillId="0" borderId="2" xfId="2" applyNumberFormat="1" applyFont="1" applyBorder="1" applyAlignment="1">
      <alignment horizontal="right" wrapText="1"/>
    </xf>
    <xf numFmtId="0" fontId="5" fillId="0" borderId="2" xfId="0" applyFont="1" applyBorder="1" applyAlignment="1">
      <alignment wrapText="1"/>
    </xf>
    <xf numFmtId="0" fontId="25" fillId="0" borderId="0" xfId="0" applyFont="1"/>
    <xf numFmtId="0" fontId="4" fillId="0" borderId="0" xfId="0" applyFont="1"/>
    <xf numFmtId="0" fontId="25" fillId="0" borderId="0" xfId="0" applyFont="1" applyAlignment="1">
      <alignment vertical="top"/>
    </xf>
    <xf numFmtId="0" fontId="4" fillId="0" borderId="0" xfId="0" applyFont="1" applyAlignment="1">
      <alignment vertical="center"/>
    </xf>
    <xf numFmtId="0" fontId="19" fillId="4" borderId="2" xfId="0" applyFont="1" applyFill="1" applyBorder="1" applyAlignment="1">
      <alignment vertical="center" wrapText="1"/>
    </xf>
    <xf numFmtId="0" fontId="20" fillId="0" borderId="0" xfId="0" applyFont="1" applyAlignment="1">
      <alignment vertical="center"/>
    </xf>
    <xf numFmtId="0" fontId="20" fillId="0" borderId="0" xfId="0" applyFont="1" applyAlignment="1">
      <alignment vertical="top"/>
    </xf>
    <xf numFmtId="0" fontId="15" fillId="0" borderId="0" xfId="0" applyFont="1" applyAlignment="1">
      <alignment vertical="center"/>
    </xf>
    <xf numFmtId="0" fontId="6" fillId="0" borderId="2" xfId="0" applyFont="1" applyBorder="1" applyAlignment="1">
      <alignment vertical="center" wrapText="1"/>
    </xf>
    <xf numFmtId="0" fontId="25" fillId="0" borderId="0" xfId="0" applyFont="1" applyAlignment="1">
      <alignment vertical="center"/>
    </xf>
    <xf numFmtId="164" fontId="19" fillId="4" borderId="2" xfId="2" applyNumberFormat="1" applyFont="1" applyFill="1" applyBorder="1" applyAlignment="1">
      <alignment vertical="center" wrapText="1"/>
    </xf>
    <xf numFmtId="0" fontId="26" fillId="0" borderId="0" xfId="0" applyFont="1"/>
    <xf numFmtId="0" fontId="10" fillId="8" borderId="2" xfId="0" applyFont="1" applyFill="1" applyBorder="1" applyAlignment="1">
      <alignment horizontal="right" vertical="center"/>
    </xf>
    <xf numFmtId="0" fontId="4" fillId="8" borderId="2" xfId="0" applyFont="1" applyFill="1" applyBorder="1" applyAlignment="1">
      <alignment horizontal="right" vertical="center"/>
    </xf>
    <xf numFmtId="165" fontId="4" fillId="8" borderId="2" xfId="0" applyNumberFormat="1" applyFont="1" applyFill="1" applyBorder="1" applyAlignment="1">
      <alignment horizontal="right" vertical="center"/>
    </xf>
    <xf numFmtId="0" fontId="4" fillId="8" borderId="2" xfId="0" applyFont="1" applyFill="1" applyBorder="1" applyAlignment="1">
      <alignment vertical="center"/>
    </xf>
    <xf numFmtId="0" fontId="10" fillId="8" borderId="1" xfId="0" applyFont="1" applyFill="1" applyBorder="1" applyAlignment="1">
      <alignment vertical="center"/>
    </xf>
    <xf numFmtId="0" fontId="11" fillId="2" borderId="4" xfId="0" applyFont="1" applyFill="1" applyBorder="1" applyAlignment="1">
      <alignment horizontal="left" vertical="top" wrapText="1"/>
    </xf>
    <xf numFmtId="0" fontId="11" fillId="0" borderId="16" xfId="0" applyFont="1" applyBorder="1" applyAlignment="1">
      <alignment horizontal="right" vertical="top" wrapText="1"/>
    </xf>
    <xf numFmtId="0" fontId="11" fillId="2" borderId="5" xfId="0" applyFont="1" applyFill="1" applyBorder="1" applyAlignment="1">
      <alignment vertical="top"/>
    </xf>
    <xf numFmtId="49" fontId="11" fillId="0" borderId="7" xfId="0" applyNumberFormat="1" applyFont="1" applyBorder="1" applyAlignment="1">
      <alignment horizontal="right" vertical="top" wrapText="1"/>
    </xf>
    <xf numFmtId="0" fontId="11" fillId="0" borderId="6" xfId="0" quotePrefix="1" applyFont="1" applyBorder="1" applyAlignment="1">
      <alignment horizontal="right" vertical="top" wrapText="1"/>
    </xf>
    <xf numFmtId="0" fontId="11" fillId="2" borderId="6" xfId="0" applyFont="1" applyFill="1" applyBorder="1" applyAlignment="1">
      <alignment horizontal="right" vertical="top"/>
    </xf>
    <xf numFmtId="0" fontId="11" fillId="2" borderId="6" xfId="0" applyFont="1" applyFill="1" applyBorder="1" applyAlignment="1">
      <alignment vertical="top" wrapText="1"/>
    </xf>
    <xf numFmtId="0" fontId="11" fillId="2" borderId="3" xfId="0" applyFont="1" applyFill="1" applyBorder="1" applyAlignment="1">
      <alignment horizontal="left" vertical="top" wrapText="1"/>
    </xf>
    <xf numFmtId="49" fontId="11" fillId="2" borderId="8" xfId="0" applyNumberFormat="1" applyFont="1" applyFill="1" applyBorder="1" applyAlignment="1">
      <alignment horizontal="right" vertical="top" wrapText="1"/>
    </xf>
    <xf numFmtId="164" fontId="11" fillId="2" borderId="4" xfId="2" applyNumberFormat="1" applyFont="1" applyFill="1" applyBorder="1" applyAlignment="1">
      <alignment horizontal="right" vertical="top" wrapText="1"/>
    </xf>
    <xf numFmtId="17" fontId="11" fillId="2" borderId="4" xfId="0" quotePrefix="1" applyNumberFormat="1" applyFont="1" applyFill="1" applyBorder="1" applyAlignment="1">
      <alignment horizontal="right" vertical="top"/>
    </xf>
    <xf numFmtId="164" fontId="13" fillId="0" borderId="6" xfId="2" quotePrefix="1" applyNumberFormat="1" applyFont="1" applyFill="1" applyBorder="1" applyAlignment="1">
      <alignment horizontal="right" vertical="top" wrapText="1"/>
    </xf>
    <xf numFmtId="164" fontId="11" fillId="0" borderId="16" xfId="2" applyNumberFormat="1" applyFont="1" applyFill="1" applyBorder="1" applyAlignment="1">
      <alignment horizontal="right" vertical="top" wrapText="1"/>
    </xf>
    <xf numFmtId="0" fontId="11" fillId="2" borderId="21" xfId="0" applyFont="1" applyFill="1" applyBorder="1" applyAlignment="1">
      <alignment vertical="top"/>
    </xf>
    <xf numFmtId="49" fontId="11" fillId="0" borderId="22" xfId="0" applyNumberFormat="1" applyFont="1" applyBorder="1" applyAlignment="1">
      <alignment horizontal="right" vertical="top" wrapText="1"/>
    </xf>
    <xf numFmtId="0" fontId="11" fillId="0" borderId="23" xfId="0" quotePrefix="1" applyFont="1" applyBorder="1" applyAlignment="1">
      <alignment horizontal="right" vertical="top" wrapText="1"/>
    </xf>
    <xf numFmtId="164" fontId="13" fillId="0" borderId="23" xfId="2" quotePrefix="1" applyNumberFormat="1" applyFont="1" applyFill="1" applyBorder="1" applyAlignment="1">
      <alignment horizontal="right" vertical="top" wrapText="1"/>
    </xf>
    <xf numFmtId="0" fontId="11" fillId="2" borderId="23" xfId="0" applyFont="1" applyFill="1" applyBorder="1" applyAlignment="1">
      <alignment horizontal="right" vertical="top"/>
    </xf>
    <xf numFmtId="0" fontId="11" fillId="2" borderId="23" xfId="0" applyFont="1" applyFill="1" applyBorder="1" applyAlignment="1">
      <alignment vertical="top" wrapText="1"/>
    </xf>
    <xf numFmtId="0" fontId="22" fillId="2" borderId="18" xfId="0" applyFont="1" applyFill="1" applyBorder="1" applyAlignment="1">
      <alignment vertical="top"/>
    </xf>
    <xf numFmtId="49" fontId="22" fillId="0" borderId="19" xfId="0" applyNumberFormat="1" applyFont="1" applyBorder="1" applyAlignment="1">
      <alignment horizontal="right" vertical="top" wrapText="1"/>
    </xf>
    <xf numFmtId="0" fontId="22" fillId="0" borderId="20" xfId="0" applyFont="1" applyBorder="1" applyAlignment="1">
      <alignment horizontal="right" vertical="top" wrapText="1"/>
    </xf>
    <xf numFmtId="0" fontId="22" fillId="2" borderId="20" xfId="0" applyFont="1" applyFill="1" applyBorder="1" applyAlignment="1">
      <alignment horizontal="right" vertical="top"/>
    </xf>
    <xf numFmtId="164" fontId="22" fillId="0" borderId="20" xfId="2" applyNumberFormat="1" applyFont="1" applyFill="1" applyBorder="1" applyAlignment="1">
      <alignment horizontal="right" vertical="top" wrapText="1"/>
    </xf>
    <xf numFmtId="0" fontId="22" fillId="2" borderId="20" xfId="0" applyFont="1" applyFill="1" applyBorder="1" applyAlignment="1">
      <alignment vertical="top" wrapText="1"/>
    </xf>
    <xf numFmtId="0" fontId="27" fillId="0" borderId="0" xfId="0" applyFont="1" applyAlignment="1">
      <alignment vertical="top" wrapText="1"/>
    </xf>
    <xf numFmtId="0" fontId="30" fillId="0" borderId="0" xfId="0" applyFont="1"/>
    <xf numFmtId="0" fontId="10" fillId="7" borderId="2" xfId="0" applyFont="1" applyFill="1" applyBorder="1" applyAlignment="1">
      <alignment vertical="center"/>
    </xf>
    <xf numFmtId="0" fontId="10" fillId="4" borderId="24" xfId="0" applyFont="1" applyFill="1" applyBorder="1" applyAlignment="1">
      <alignment horizontal="left" vertical="center"/>
    </xf>
    <xf numFmtId="0" fontId="10" fillId="4" borderId="12" xfId="0" applyFont="1" applyFill="1" applyBorder="1" applyAlignment="1">
      <alignment horizontal="right" vertical="center"/>
    </xf>
    <xf numFmtId="0" fontId="4" fillId="4" borderId="12" xfId="0" applyFont="1" applyFill="1" applyBorder="1" applyAlignment="1">
      <alignment horizontal="right" vertical="center"/>
    </xf>
    <xf numFmtId="164" fontId="4" fillId="4" borderId="12" xfId="2" applyNumberFormat="1" applyFont="1" applyFill="1" applyBorder="1" applyAlignment="1">
      <alignment horizontal="right" vertical="center" wrapText="1"/>
    </xf>
    <xf numFmtId="0" fontId="4" fillId="4" borderId="12" xfId="0" applyFont="1" applyFill="1" applyBorder="1" applyAlignment="1">
      <alignment vertical="center"/>
    </xf>
    <xf numFmtId="0" fontId="15" fillId="0" borderId="13" xfId="0" applyFont="1" applyBorder="1" applyAlignment="1">
      <alignment vertical="center"/>
    </xf>
    <xf numFmtId="0" fontId="15" fillId="0" borderId="13" xfId="0" applyFont="1" applyBorder="1" applyAlignment="1">
      <alignment horizontal="right" vertical="center" wrapText="1"/>
    </xf>
    <xf numFmtId="0" fontId="13" fillId="0" borderId="13" xfId="0" applyFont="1" applyBorder="1" applyAlignment="1">
      <alignment horizontal="right" vertical="center" wrapText="1"/>
    </xf>
    <xf numFmtId="164" fontId="13" fillId="0" borderId="13" xfId="2" applyNumberFormat="1" applyFont="1" applyFill="1" applyBorder="1" applyAlignment="1">
      <alignment horizontal="right" vertical="center" wrapText="1"/>
    </xf>
    <xf numFmtId="0" fontId="15" fillId="0" borderId="13" xfId="0" applyFont="1" applyBorder="1" applyAlignment="1">
      <alignment vertical="center" wrapText="1"/>
    </xf>
    <xf numFmtId="0" fontId="5" fillId="3" borderId="25" xfId="0" applyFont="1" applyFill="1" applyBorder="1" applyAlignment="1">
      <alignment horizontal="left" vertical="top" wrapText="1"/>
    </xf>
    <xf numFmtId="0" fontId="11" fillId="0" borderId="26" xfId="0" applyFont="1" applyBorder="1" applyAlignment="1">
      <alignment horizontal="left" vertical="top" wrapText="1"/>
    </xf>
    <xf numFmtId="0" fontId="11" fillId="0" borderId="27" xfId="0" applyFont="1" applyBorder="1" applyAlignment="1">
      <alignment horizontal="left" vertical="top" wrapText="1"/>
    </xf>
    <xf numFmtId="0" fontId="11" fillId="3" borderId="25" xfId="0" applyFont="1" applyFill="1" applyBorder="1" applyAlignment="1">
      <alignment horizontal="left" vertical="top" wrapText="1"/>
    </xf>
    <xf numFmtId="0" fontId="11" fillId="0" borderId="26" xfId="0" applyFont="1" applyBorder="1" applyAlignment="1">
      <alignment vertical="top" wrapText="1"/>
    </xf>
    <xf numFmtId="0" fontId="11" fillId="0" borderId="27" xfId="0" applyFont="1" applyBorder="1" applyAlignment="1">
      <alignment vertical="top" wrapText="1"/>
    </xf>
    <xf numFmtId="0" fontId="9" fillId="0" borderId="2" xfId="0" applyFont="1" applyBorder="1" applyAlignment="1">
      <alignment vertical="center" wrapText="1"/>
    </xf>
    <xf numFmtId="0" fontId="4" fillId="4" borderId="2" xfId="0" applyFont="1" applyFill="1" applyBorder="1" applyAlignment="1">
      <alignment vertical="center" wrapText="1"/>
    </xf>
    <xf numFmtId="0" fontId="11" fillId="2" borderId="26" xfId="0" applyFont="1" applyFill="1" applyBorder="1" applyAlignment="1">
      <alignment vertical="top"/>
    </xf>
    <xf numFmtId="0" fontId="11" fillId="2" borderId="25" xfId="0" applyFont="1" applyFill="1" applyBorder="1" applyAlignment="1">
      <alignment vertical="top"/>
    </xf>
    <xf numFmtId="0" fontId="11" fillId="2" borderId="26" xfId="0" applyFont="1" applyFill="1" applyBorder="1" applyAlignment="1">
      <alignment vertical="top" wrapText="1"/>
    </xf>
    <xf numFmtId="0" fontId="11" fillId="2" borderId="28" xfId="0" applyFont="1" applyFill="1" applyBorder="1" applyAlignment="1">
      <alignment vertical="top" wrapText="1"/>
    </xf>
    <xf numFmtId="0" fontId="11" fillId="2" borderId="29" xfId="0" applyFont="1" applyFill="1" applyBorder="1" applyAlignment="1">
      <alignment vertical="top"/>
    </xf>
    <xf numFmtId="0" fontId="22" fillId="2" borderId="30" xfId="0" applyFont="1" applyFill="1" applyBorder="1" applyAlignment="1">
      <alignment vertical="top" wrapText="1"/>
    </xf>
    <xf numFmtId="0" fontId="22" fillId="2" borderId="28" xfId="0" applyFont="1" applyFill="1" applyBorder="1" applyAlignment="1">
      <alignment vertical="top" wrapText="1"/>
    </xf>
    <xf numFmtId="0" fontId="10" fillId="0" borderId="17" xfId="0" applyFont="1" applyBorder="1" applyAlignment="1">
      <alignment vertical="center"/>
    </xf>
    <xf numFmtId="0" fontId="10" fillId="0" borderId="17" xfId="0" applyFont="1" applyBorder="1" applyAlignment="1">
      <alignment horizontal="right" vertical="center"/>
    </xf>
    <xf numFmtId="0" fontId="11" fillId="0" borderId="31" xfId="0" applyFont="1" applyBorder="1" applyAlignment="1">
      <alignment vertical="top" wrapText="1"/>
    </xf>
    <xf numFmtId="49" fontId="11" fillId="0" borderId="32" xfId="0" applyNumberFormat="1" applyFont="1" applyBorder="1" applyAlignment="1">
      <alignment horizontal="right" vertical="top" wrapText="1"/>
    </xf>
    <xf numFmtId="0" fontId="11" fillId="0" borderId="33" xfId="0" applyFont="1" applyBorder="1" applyAlignment="1">
      <alignment horizontal="right" vertical="top" wrapText="1"/>
    </xf>
    <xf numFmtId="49" fontId="11" fillId="0" borderId="33" xfId="0" quotePrefix="1" applyNumberFormat="1" applyFont="1" applyBorder="1" applyAlignment="1">
      <alignment horizontal="right" vertical="top" wrapText="1"/>
    </xf>
    <xf numFmtId="164" fontId="11" fillId="0" borderId="33" xfId="2" quotePrefix="1" applyNumberFormat="1" applyFont="1" applyFill="1" applyBorder="1" applyAlignment="1">
      <alignment horizontal="right" vertical="top" wrapText="1"/>
    </xf>
    <xf numFmtId="0" fontId="11" fillId="0" borderId="13" xfId="0" applyFont="1" applyBorder="1" applyAlignment="1">
      <alignment horizontal="right" vertical="center" wrapText="1"/>
    </xf>
    <xf numFmtId="0" fontId="25" fillId="0" borderId="13" xfId="0" applyFont="1" applyBorder="1" applyAlignment="1">
      <alignment vertical="center" wrapText="1"/>
    </xf>
    <xf numFmtId="0" fontId="32" fillId="0" borderId="13" xfId="0" applyFont="1" applyBorder="1" applyAlignment="1">
      <alignment vertical="center" wrapText="1"/>
    </xf>
    <xf numFmtId="0" fontId="11" fillId="0" borderId="26" xfId="0" applyFont="1" applyBorder="1" applyAlignment="1">
      <alignment horizontal="right" vertical="top" wrapText="1"/>
    </xf>
    <xf numFmtId="0" fontId="5" fillId="3" borderId="25" xfId="0" applyFont="1" applyFill="1" applyBorder="1" applyAlignment="1">
      <alignment horizontal="right" vertical="top" wrapText="1"/>
    </xf>
    <xf numFmtId="0" fontId="11" fillId="2" borderId="26" xfId="0" applyFont="1" applyFill="1" applyBorder="1" applyAlignment="1">
      <alignment horizontal="right" vertical="top" wrapText="1"/>
    </xf>
    <xf numFmtId="0" fontId="11" fillId="0" borderId="27" xfId="0" applyFont="1" applyBorder="1" applyAlignment="1">
      <alignment horizontal="right" vertical="top" wrapText="1"/>
    </xf>
    <xf numFmtId="0" fontId="16" fillId="0" borderId="2" xfId="0" applyFont="1" applyBorder="1" applyAlignment="1">
      <alignment horizontal="right" vertical="top" wrapText="1"/>
    </xf>
    <xf numFmtId="0" fontId="8" fillId="0" borderId="2" xfId="0" applyFont="1" applyBorder="1" applyAlignment="1">
      <alignment horizontal="right" vertical="center" wrapText="1"/>
    </xf>
    <xf numFmtId="0" fontId="4" fillId="0" borderId="2" xfId="0" applyFont="1" applyBorder="1" applyAlignment="1">
      <alignment horizontal="right" vertical="center" wrapText="1"/>
    </xf>
    <xf numFmtId="0" fontId="11" fillId="2" borderId="25" xfId="0" applyFont="1" applyFill="1" applyBorder="1" applyAlignment="1">
      <alignment horizontal="right" vertical="top" wrapText="1"/>
    </xf>
    <xf numFmtId="0" fontId="4" fillId="0" borderId="0" xfId="0" applyFont="1" applyAlignment="1">
      <alignment horizontal="right" vertical="center" wrapText="1"/>
    </xf>
    <xf numFmtId="0" fontId="25" fillId="0" borderId="13" xfId="0" applyFont="1" applyBorder="1" applyAlignment="1">
      <alignment horizontal="right" vertical="center" wrapText="1"/>
    </xf>
    <xf numFmtId="0" fontId="4" fillId="0" borderId="13" xfId="0" applyFont="1" applyBorder="1" applyAlignment="1">
      <alignment horizontal="right" vertical="center" wrapText="1"/>
    </xf>
    <xf numFmtId="0" fontId="8" fillId="0" borderId="0" xfId="0" applyFont="1" applyAlignment="1">
      <alignment horizontal="right" vertical="center" wrapText="1"/>
    </xf>
    <xf numFmtId="0" fontId="11" fillId="2" borderId="28" xfId="0" applyFont="1" applyFill="1" applyBorder="1" applyAlignment="1">
      <alignment horizontal="right" vertical="top" wrapText="1"/>
    </xf>
    <xf numFmtId="0" fontId="11" fillId="2" borderId="29" xfId="0" applyFont="1" applyFill="1" applyBorder="1" applyAlignment="1">
      <alignment horizontal="right" vertical="top" wrapText="1"/>
    </xf>
    <xf numFmtId="0" fontId="22" fillId="2" borderId="30" xfId="0" applyFont="1" applyFill="1" applyBorder="1" applyAlignment="1">
      <alignment horizontal="right" vertical="top" wrapText="1"/>
    </xf>
    <xf numFmtId="0" fontId="22" fillId="2" borderId="28" xfId="0" applyFont="1" applyFill="1" applyBorder="1" applyAlignment="1">
      <alignment horizontal="right" vertical="top" wrapText="1"/>
    </xf>
    <xf numFmtId="0" fontId="11" fillId="2" borderId="13" xfId="0" applyFont="1" applyFill="1" applyBorder="1" applyAlignment="1">
      <alignment horizontal="right" vertical="top" wrapText="1"/>
    </xf>
    <xf numFmtId="164" fontId="11" fillId="0" borderId="6" xfId="2" quotePrefix="1" applyNumberFormat="1" applyFont="1" applyFill="1" applyBorder="1" applyAlignment="1">
      <alignment horizontal="right" vertical="top" wrapText="1"/>
    </xf>
    <xf numFmtId="0" fontId="33" fillId="0" borderId="26" xfId="0" applyFont="1" applyBorder="1" applyAlignment="1">
      <alignment horizontal="right" vertical="top" wrapText="1"/>
    </xf>
    <xf numFmtId="0" fontId="33" fillId="0" borderId="11" xfId="0" applyFont="1" applyBorder="1" applyAlignment="1">
      <alignment horizontal="right" vertical="top" wrapText="1"/>
    </xf>
    <xf numFmtId="0" fontId="34" fillId="0" borderId="0" xfId="0" applyFont="1"/>
    <xf numFmtId="49" fontId="11" fillId="0" borderId="35" xfId="0" applyNumberFormat="1" applyFont="1" applyBorder="1" applyAlignment="1">
      <alignment horizontal="right" vertical="top" wrapText="1"/>
    </xf>
    <xf numFmtId="0" fontId="11" fillId="0" borderId="36" xfId="0" quotePrefix="1" applyFont="1" applyBorder="1" applyAlignment="1">
      <alignment horizontal="right" vertical="top" wrapText="1"/>
    </xf>
    <xf numFmtId="164" fontId="11" fillId="0" borderId="36" xfId="2" quotePrefix="1" applyNumberFormat="1" applyFont="1" applyFill="1" applyBorder="1" applyAlignment="1">
      <alignment horizontal="right" vertical="top" wrapText="1"/>
    </xf>
    <xf numFmtId="164" fontId="11" fillId="0" borderId="36" xfId="2" applyNumberFormat="1" applyFont="1" applyBorder="1" applyAlignment="1">
      <alignment horizontal="right" vertical="top" wrapText="1"/>
    </xf>
    <xf numFmtId="0" fontId="11" fillId="2" borderId="36" xfId="0" applyFont="1" applyFill="1" applyBorder="1" applyAlignment="1">
      <alignment horizontal="right" vertical="top"/>
    </xf>
    <xf numFmtId="0" fontId="11" fillId="2" borderId="36" xfId="0" applyFont="1" applyFill="1" applyBorder="1" applyAlignment="1">
      <alignment vertical="top" wrapText="1"/>
    </xf>
    <xf numFmtId="0" fontId="11" fillId="2" borderId="37" xfId="0" applyFont="1" applyFill="1" applyBorder="1" applyAlignment="1">
      <alignment vertical="top"/>
    </xf>
    <xf numFmtId="0" fontId="11" fillId="0" borderId="3" xfId="0" applyFont="1" applyBorder="1" applyAlignment="1">
      <alignment vertical="top"/>
    </xf>
    <xf numFmtId="0" fontId="11" fillId="0" borderId="34" xfId="0" applyFont="1" applyBorder="1" applyAlignment="1">
      <alignment vertical="top"/>
    </xf>
    <xf numFmtId="164" fontId="7" fillId="5" borderId="2" xfId="2" applyNumberFormat="1" applyFont="1" applyFill="1" applyBorder="1" applyAlignment="1">
      <alignment horizontal="right" vertical="center" wrapText="1"/>
    </xf>
    <xf numFmtId="0" fontId="35" fillId="0" borderId="0" xfId="0" applyFont="1" applyAlignment="1">
      <alignment horizontal="right" vertical="center" wrapText="1"/>
    </xf>
    <xf numFmtId="3" fontId="4" fillId="8" borderId="2" xfId="2" applyNumberFormat="1" applyFont="1" applyFill="1" applyBorder="1" applyAlignment="1">
      <alignment horizontal="left" vertical="center" wrapText="1"/>
    </xf>
    <xf numFmtId="0" fontId="0" fillId="0" borderId="2" xfId="0" applyBorder="1" applyAlignment="1">
      <alignment vertical="center" wrapText="1"/>
    </xf>
    <xf numFmtId="3" fontId="4" fillId="7" borderId="2" xfId="2" applyNumberFormat="1" applyFont="1" applyFill="1" applyBorder="1" applyAlignment="1">
      <alignment horizontal="left" vertical="center" wrapText="1"/>
    </xf>
    <xf numFmtId="0" fontId="11" fillId="0" borderId="0" xfId="0" applyFont="1" applyAlignment="1">
      <alignment horizontal="left" vertical="top" wrapText="1"/>
    </xf>
    <xf numFmtId="0" fontId="31" fillId="0" borderId="0" xfId="0" applyFont="1" applyAlignment="1">
      <alignment vertical="top"/>
    </xf>
    <xf numFmtId="0" fontId="31" fillId="0" borderId="0" xfId="0" applyFont="1" applyAlignment="1">
      <alignment vertical="top" wrapText="1"/>
    </xf>
    <xf numFmtId="0" fontId="28" fillId="0" borderId="0" xfId="0" applyFont="1" applyAlignment="1">
      <alignment horizontal="left" vertical="top" wrapText="1"/>
    </xf>
    <xf numFmtId="0" fontId="29" fillId="0" borderId="0" xfId="0" applyFont="1" applyAlignment="1">
      <alignment vertical="top" wrapText="1"/>
    </xf>
    <xf numFmtId="164" fontId="11" fillId="5" borderId="2" xfId="2" applyNumberFormat="1" applyFont="1" applyFill="1" applyBorder="1" applyAlignment="1">
      <alignment vertical="center" wrapText="1"/>
    </xf>
    <xf numFmtId="0" fontId="7" fillId="4" borderId="1" xfId="0" applyFont="1" applyFill="1" applyBorder="1" applyAlignment="1">
      <alignment horizontal="left" vertical="center"/>
    </xf>
    <xf numFmtId="0" fontId="7" fillId="4" borderId="2" xfId="0" applyFont="1" applyFill="1" applyBorder="1" applyAlignment="1">
      <alignment horizontal="left" vertical="center"/>
    </xf>
    <xf numFmtId="0" fontId="0" fillId="0" borderId="2" xfId="0" applyBorder="1" applyAlignment="1">
      <alignment vertical="center"/>
    </xf>
    <xf numFmtId="0" fontId="7" fillId="5" borderId="1" xfId="0" applyFont="1" applyFill="1" applyBorder="1" applyAlignment="1">
      <alignment horizontal="left" vertical="center"/>
    </xf>
    <xf numFmtId="0" fontId="7" fillId="5" borderId="2" xfId="0" applyFont="1" applyFill="1" applyBorder="1" applyAlignment="1">
      <alignment horizontal="left" vertical="center"/>
    </xf>
    <xf numFmtId="0" fontId="0" fillId="0" borderId="24" xfId="0" applyBorder="1" applyAlignment="1">
      <alignment wrapText="1"/>
    </xf>
    <xf numFmtId="0" fontId="0" fillId="0" borderId="12" xfId="0" applyBorder="1" applyAlignment="1">
      <alignment horizontal="right" wrapText="1"/>
    </xf>
    <xf numFmtId="164" fontId="0" fillId="0" borderId="12" xfId="2" applyNumberFormat="1" applyFont="1" applyBorder="1" applyAlignment="1">
      <alignment horizontal="right" wrapText="1"/>
    </xf>
    <xf numFmtId="0" fontId="0" fillId="0" borderId="12" xfId="0" applyBorder="1" applyAlignment="1">
      <alignment wrapText="1"/>
    </xf>
  </cellXfs>
  <cellStyles count="91">
    <cellStyle name="Besuchter Hyperlink" xfId="58" builtinId="9" hidden="1"/>
    <cellStyle name="Besuchter Hyperlink" xfId="62" builtinId="9" hidden="1"/>
    <cellStyle name="Besuchter Hyperlink" xfId="66" builtinId="9" hidden="1"/>
    <cellStyle name="Besuchter Hyperlink" xfId="70" builtinId="9" hidden="1"/>
    <cellStyle name="Besuchter Hyperlink" xfId="74" builtinId="9" hidden="1"/>
    <cellStyle name="Besuchter Hyperlink" xfId="78" builtinId="9" hidden="1"/>
    <cellStyle name="Besuchter Hyperlink" xfId="82" builtinId="9" hidden="1"/>
    <cellStyle name="Besuchter Hyperlink" xfId="86" builtinId="9" hidden="1"/>
    <cellStyle name="Besuchter Hyperlink" xfId="90" builtinId="9" hidden="1"/>
    <cellStyle name="Besuchter Hyperlink" xfId="88" builtinId="9" hidden="1"/>
    <cellStyle name="Besuchter Hyperlink" xfId="84" builtinId="9" hidden="1"/>
    <cellStyle name="Besuchter Hyperlink" xfId="80" builtinId="9" hidden="1"/>
    <cellStyle name="Besuchter Hyperlink" xfId="76" builtinId="9" hidden="1"/>
    <cellStyle name="Besuchter Hyperlink" xfId="72" builtinId="9" hidden="1"/>
    <cellStyle name="Besuchter Hyperlink" xfId="68" builtinId="9" hidden="1"/>
    <cellStyle name="Besuchter Hyperlink" xfId="64" builtinId="9" hidden="1"/>
    <cellStyle name="Besuchter Hyperlink" xfId="60" builtinId="9" hidden="1"/>
    <cellStyle name="Besuchter Hyperlink" xfId="56" builtinId="9" hidden="1"/>
    <cellStyle name="Besuchter Hyperlink" xfId="22" builtinId="9" hidden="1"/>
    <cellStyle name="Besuchter Hyperlink" xfId="24" builtinId="9" hidden="1"/>
    <cellStyle name="Besuchter Hyperlink" xfId="26" builtinId="9" hidden="1"/>
    <cellStyle name="Besuchter Hyperlink" xfId="30" builtinId="9" hidden="1"/>
    <cellStyle name="Besuchter Hyperlink" xfId="32" builtinId="9" hidden="1"/>
    <cellStyle name="Besuchter Hyperlink" xfId="34" builtinId="9" hidden="1"/>
    <cellStyle name="Besuchter Hyperlink" xfId="38" builtinId="9" hidden="1"/>
    <cellStyle name="Besuchter Hyperlink" xfId="40" builtinId="9" hidden="1"/>
    <cellStyle name="Besuchter Hyperlink" xfId="42" builtinId="9" hidden="1"/>
    <cellStyle name="Besuchter Hyperlink" xfId="46" builtinId="9" hidden="1"/>
    <cellStyle name="Besuchter Hyperlink" xfId="48" builtinId="9" hidden="1"/>
    <cellStyle name="Besuchter Hyperlink" xfId="50" builtinId="9" hidden="1"/>
    <cellStyle name="Besuchter Hyperlink" xfId="54" builtinId="9" hidden="1"/>
    <cellStyle name="Besuchter Hyperlink" xfId="52" builtinId="9" hidden="1"/>
    <cellStyle name="Besuchter Hyperlink" xfId="44" builtinId="9" hidden="1"/>
    <cellStyle name="Besuchter Hyperlink" xfId="36" builtinId="9" hidden="1"/>
    <cellStyle name="Besuchter Hyperlink" xfId="28" builtinId="9" hidden="1"/>
    <cellStyle name="Besuchter Hyperlink" xfId="20" builtinId="9" hidden="1"/>
    <cellStyle name="Besuchter Hyperlink" xfId="10" builtinId="9" hidden="1"/>
    <cellStyle name="Besuchter Hyperlink" xfId="14" builtinId="9" hidden="1"/>
    <cellStyle name="Besuchter Hyperlink" xfId="16" builtinId="9" hidden="1"/>
    <cellStyle name="Besuchter Hyperlink" xfId="18" builtinId="9" hidden="1"/>
    <cellStyle name="Besuchter Hyperlink" xfId="12" builtinId="9" hidden="1"/>
    <cellStyle name="Besuchter Hyperlink" xfId="6" builtinId="9" hidden="1"/>
    <cellStyle name="Besuchter Hyperlink" xfId="8" builtinId="9" hidden="1"/>
    <cellStyle name="Besuchter Hyperlink" xfId="4" builtinId="9" hidden="1"/>
    <cellStyle name="Komma" xfId="2" builtinId="3"/>
    <cellStyle name="Link" xfId="55" builtinId="8" hidden="1"/>
    <cellStyle name="Link" xfId="57" builtinId="8" hidden="1"/>
    <cellStyle name="Link" xfId="61" builtinId="8" hidden="1"/>
    <cellStyle name="Link" xfId="63" builtinId="8" hidden="1"/>
    <cellStyle name="Link" xfId="65" builtinId="8" hidden="1"/>
    <cellStyle name="Link" xfId="69" builtinId="8" hidden="1"/>
    <cellStyle name="Link" xfId="71" builtinId="8" hidden="1"/>
    <cellStyle name="Link" xfId="73" builtinId="8" hidden="1"/>
    <cellStyle name="Link" xfId="77" builtinId="8" hidden="1"/>
    <cellStyle name="Link" xfId="79" builtinId="8" hidden="1"/>
    <cellStyle name="Link" xfId="81" builtinId="8" hidden="1"/>
    <cellStyle name="Link" xfId="85" builtinId="8" hidden="1"/>
    <cellStyle name="Link" xfId="87" builtinId="8" hidden="1"/>
    <cellStyle name="Link" xfId="89" builtinId="8" hidden="1"/>
    <cellStyle name="Link" xfId="83" builtinId="8" hidden="1"/>
    <cellStyle name="Link" xfId="75" builtinId="8" hidden="1"/>
    <cellStyle name="Link" xfId="67" builtinId="8" hidden="1"/>
    <cellStyle name="Link" xfId="59" builtinId="8" hidden="1"/>
    <cellStyle name="Link" xfId="25" builtinId="8" hidden="1"/>
    <cellStyle name="Link" xfId="27" builtinId="8" hidden="1"/>
    <cellStyle name="Link" xfId="29" builtinId="8" hidden="1"/>
    <cellStyle name="Link" xfId="31" builtinId="8" hidden="1"/>
    <cellStyle name="Link" xfId="33" builtinId="8" hidden="1"/>
    <cellStyle name="Link" xfId="37" builtinId="8" hidden="1"/>
    <cellStyle name="Link" xfId="39" builtinId="8" hidden="1"/>
    <cellStyle name="Link" xfId="41" builtinId="8" hidden="1"/>
    <cellStyle name="Link" xfId="43" builtinId="8" hidden="1"/>
    <cellStyle name="Link" xfId="45" builtinId="8" hidden="1"/>
    <cellStyle name="Link" xfId="47" builtinId="8" hidden="1"/>
    <cellStyle name="Link" xfId="49" builtinId="8" hidden="1"/>
    <cellStyle name="Link" xfId="53" builtinId="8" hidden="1"/>
    <cellStyle name="Link" xfId="51" builtinId="8" hidden="1"/>
    <cellStyle name="Link" xfId="35" builtinId="8" hidden="1"/>
    <cellStyle name="Link" xfId="13" builtinId="8" hidden="1"/>
    <cellStyle name="Link" xfId="15" builtinId="8" hidden="1"/>
    <cellStyle name="Link" xfId="17" builtinId="8" hidden="1"/>
    <cellStyle name="Link" xfId="19" builtinId="8" hidden="1"/>
    <cellStyle name="Link" xfId="21" builtinId="8" hidden="1"/>
    <cellStyle name="Link" xfId="23" builtinId="8" hidden="1"/>
    <cellStyle name="Link" xfId="7" builtinId="8" hidden="1"/>
    <cellStyle name="Link" xfId="9" builtinId="8" hidden="1"/>
    <cellStyle name="Link" xfId="11" builtinId="8" hidden="1"/>
    <cellStyle name="Link" xfId="5" builtinId="8" hidden="1"/>
    <cellStyle name="Link" xfId="3" builtinId="8" hidden="1"/>
    <cellStyle name="Standard" xfId="0" builtinId="0"/>
    <cellStyle name="Standard 2" xfId="1" xr:uid="{00000000-0005-0000-0000-00005A000000}"/>
  </cellStyles>
  <dxfs count="0"/>
  <tableStyles count="0" defaultTableStyle="TableStyleMedium2" defaultPivotStyle="PivotStyleLight16"/>
  <colors>
    <mruColors>
      <color rgb="FFCCCCFF"/>
      <color rgb="FFFF0000"/>
      <color rgb="FF0000FF"/>
      <color rgb="FF6600CC"/>
      <color rgb="FFCCFF66"/>
      <color rgb="FF99CCFF"/>
      <color rgb="FFBD92DE"/>
      <color rgb="FFFF7C80"/>
      <color rgb="FF0099FF"/>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gi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609770</xdr:colOff>
      <xdr:row>0</xdr:row>
      <xdr:rowOff>38100</xdr:rowOff>
    </xdr:from>
    <xdr:to>
      <xdr:col>0</xdr:col>
      <xdr:colOff>1419225</xdr:colOff>
      <xdr:row>1</xdr:row>
      <xdr:rowOff>0</xdr:rowOff>
    </xdr:to>
    <xdr:pic>
      <xdr:nvPicPr>
        <xdr:cNvPr id="10" name="oo_983159903">
          <a:extLst>
            <a:ext uri="{FF2B5EF4-FFF2-40B4-BE49-F238E27FC236}">
              <a16:creationId xmlns:a16="http://schemas.microsoft.com/office/drawing/2014/main" id="{310A8712-150A-48ED-8986-24966B11E1E0}"/>
            </a:ext>
          </a:extLst>
        </xdr:cNvPr>
        <xdr:cNvPicPr/>
      </xdr:nvPicPr>
      <xdr:blipFill rotWithShape="1">
        <a:blip xmlns:r="http://schemas.openxmlformats.org/officeDocument/2006/relationships" r:embed="rId1"/>
        <a:srcRect l="76952" t="-1819" r="-81496" b="-3035"/>
        <a:stretch/>
      </xdr:blipFill>
      <xdr:spPr bwMode="auto">
        <a:xfrm>
          <a:off x="609770" y="38100"/>
          <a:ext cx="809455" cy="742950"/>
        </a:xfrm>
        <a:prstGeom prst="rect">
          <a:avLst/>
        </a:prstGeom>
        <a:noFill/>
        <a:ln w="9525">
          <a:noFill/>
          <a:miter lim="800000"/>
          <a:headEnd/>
          <a:tailEnd/>
        </a:ln>
      </xdr:spPr>
    </xdr:pic>
    <xdr:clientData/>
  </xdr:twoCellAnchor>
  <xdr:twoCellAnchor>
    <xdr:from>
      <xdr:col>0</xdr:col>
      <xdr:colOff>800101</xdr:colOff>
      <xdr:row>0</xdr:row>
      <xdr:rowOff>0</xdr:rowOff>
    </xdr:from>
    <xdr:to>
      <xdr:col>9</xdr:col>
      <xdr:colOff>1800225</xdr:colOff>
      <xdr:row>1</xdr:row>
      <xdr:rowOff>133350</xdr:rowOff>
    </xdr:to>
    <xdr:sp macro="" textlink="">
      <xdr:nvSpPr>
        <xdr:cNvPr id="11" name="Textfeld 10">
          <a:extLst>
            <a:ext uri="{FF2B5EF4-FFF2-40B4-BE49-F238E27FC236}">
              <a16:creationId xmlns:a16="http://schemas.microsoft.com/office/drawing/2014/main" id="{C0032A58-6C5D-4738-B702-483C4EB6C15A}"/>
            </a:ext>
          </a:extLst>
        </xdr:cNvPr>
        <xdr:cNvSpPr txBox="1"/>
      </xdr:nvSpPr>
      <xdr:spPr>
        <a:xfrm>
          <a:off x="800101" y="0"/>
          <a:ext cx="9001124" cy="914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solidFill>
                <a:schemeClr val="dk1"/>
              </a:solidFill>
              <a:effectLst/>
              <a:latin typeface="Arial" panose="020B0604020202020204" pitchFamily="34" charset="0"/>
              <a:ea typeface="+mn-ea"/>
              <a:cs typeface="Arial" panose="020B0604020202020204" pitchFamily="34" charset="0"/>
            </a:rPr>
            <a:t>Kanton Zürich</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Bildungsdirektion</a:t>
          </a:r>
        </a:p>
        <a:p>
          <a:pPr>
            <a:lnSpc>
              <a:spcPts val="1500"/>
            </a:lnSpc>
          </a:pPr>
          <a:r>
            <a:rPr lang="de-DE" sz="1600" baseline="0">
              <a:solidFill>
                <a:schemeClr val="dk1"/>
              </a:solidFill>
              <a:effectLst/>
              <a:latin typeface="Arial Black" panose="020B0A04020102020204" pitchFamily="34" charset="0"/>
              <a:ea typeface="+mn-ea"/>
              <a:cs typeface="Arial" panose="020B0604020202020204" pitchFamily="34" charset="0"/>
            </a:rPr>
            <a:t>Unterlage B2 Raumprogramm</a:t>
          </a:r>
        </a:p>
        <a:p>
          <a:pPr>
            <a:lnSpc>
              <a:spcPts val="1500"/>
            </a:lnSpc>
          </a:pPr>
          <a:r>
            <a:rPr lang="de-DE" sz="1600" baseline="0">
              <a:solidFill>
                <a:schemeClr val="dk1"/>
              </a:solidFill>
              <a:effectLst/>
              <a:latin typeface="Arial Black" panose="020B0A04020102020204" pitchFamily="34" charset="0"/>
              <a:ea typeface="+mn-ea"/>
              <a:cs typeface="Arial" panose="020B0604020202020204" pitchFamily="34" charset="0"/>
            </a:rPr>
            <a:t>Erweiterungsbau Berufsschule Bülach</a:t>
          </a:r>
          <a:br>
            <a:rPr lang="de-CH" sz="1600">
              <a:latin typeface="Arial" panose="020B0604020202020204" pitchFamily="34" charset="0"/>
              <a:cs typeface="Arial" panose="020B0604020202020204" pitchFamily="34" charset="0"/>
            </a:rPr>
          </a:br>
          <a:endParaRPr lang="de-CH" sz="1600">
            <a:latin typeface="Arial" panose="020B0604020202020204" pitchFamily="34" charset="0"/>
            <a:cs typeface="Arial" panose="020B0604020202020204" pitchFamily="34" charset="0"/>
          </a:endParaRPr>
        </a:p>
      </xdr:txBody>
    </xdr:sp>
    <xdr:clientData/>
  </xdr:twoCellAnchor>
  <xdr:twoCellAnchor editAs="oneCell">
    <xdr:from>
      <xdr:col>0</xdr:col>
      <xdr:colOff>6196</xdr:colOff>
      <xdr:row>0</xdr:row>
      <xdr:rowOff>27883</xdr:rowOff>
    </xdr:from>
    <xdr:to>
      <xdr:col>0</xdr:col>
      <xdr:colOff>561975</xdr:colOff>
      <xdr:row>0</xdr:row>
      <xdr:rowOff>723901</xdr:rowOff>
    </xdr:to>
    <xdr:pic>
      <xdr:nvPicPr>
        <xdr:cNvPr id="12" name="Grafik 4">
          <a:extLst>
            <a:ext uri="{FF2B5EF4-FFF2-40B4-BE49-F238E27FC236}">
              <a16:creationId xmlns:a16="http://schemas.microsoft.com/office/drawing/2014/main" id="{28FBF6BF-5640-4C66-9FF8-BBA038D5B0D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196" y="27883"/>
          <a:ext cx="555779" cy="69601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93CA2-8F89-408A-A6BD-EAE73FA9B10B}">
  <sheetPr>
    <pageSetUpPr fitToPage="1"/>
  </sheetPr>
  <dimension ref="A1:J176"/>
  <sheetViews>
    <sheetView tabSelected="1" showWhiteSpace="0" topLeftCell="A99" zoomScaleNormal="100" zoomScaleSheetLayoutView="100" zoomScalePageLayoutView="70" workbookViewId="0">
      <selection activeCell="A116" sqref="A116"/>
    </sheetView>
  </sheetViews>
  <sheetFormatPr baseColWidth="10" defaultColWidth="4.42578125" defaultRowHeight="14.25"/>
  <cols>
    <col min="1" max="1" width="29.28515625" style="3" customWidth="1"/>
    <col min="2" max="2" width="6.85546875" style="5" customWidth="1"/>
    <col min="3" max="3" width="7.140625" style="5" customWidth="1"/>
    <col min="4" max="4" width="7.28515625" style="5" customWidth="1"/>
    <col min="5" max="5" width="7.28515625" style="45" customWidth="1"/>
    <col min="6" max="6" width="6.42578125" style="45" customWidth="1"/>
    <col min="7" max="7" width="6.7109375" style="5" customWidth="1"/>
    <col min="8" max="8" width="40.7109375" style="3" customWidth="1"/>
    <col min="9" max="9" width="8.28515625" style="5" customWidth="1"/>
    <col min="10" max="10" width="136.28515625" style="3" customWidth="1"/>
    <col min="11" max="16384" width="4.42578125" style="2"/>
  </cols>
  <sheetData>
    <row r="1" spans="1:10" ht="61.5" customHeight="1">
      <c r="A1" s="3" t="s">
        <v>0</v>
      </c>
    </row>
    <row r="2" spans="1:10" s="111" customFormat="1" ht="15">
      <c r="A2" s="109"/>
      <c r="B2" s="110"/>
      <c r="C2" s="110"/>
      <c r="D2" s="110"/>
      <c r="E2" s="123"/>
      <c r="F2" s="123"/>
      <c r="G2" s="110"/>
      <c r="H2" s="109"/>
      <c r="I2" s="110"/>
      <c r="J2" s="282" t="s">
        <v>321</v>
      </c>
    </row>
    <row r="3" spans="1:10" s="111" customFormat="1">
      <c r="A3" s="84" t="s">
        <v>1</v>
      </c>
      <c r="B3" s="112"/>
      <c r="C3" s="112"/>
      <c r="D3" s="112"/>
      <c r="E3" s="124"/>
      <c r="F3" s="124"/>
      <c r="G3" s="112"/>
      <c r="H3" s="113"/>
      <c r="I3" s="112"/>
      <c r="J3" s="108"/>
    </row>
    <row r="4" spans="1:10" s="127" customFormat="1" ht="8.1" customHeight="1">
      <c r="A4" s="125"/>
      <c r="B4" s="126"/>
      <c r="C4" s="126"/>
      <c r="D4" s="126"/>
      <c r="E4" s="128"/>
      <c r="F4" s="128"/>
      <c r="G4" s="126"/>
      <c r="H4" s="125"/>
      <c r="I4" s="126"/>
      <c r="J4" s="53"/>
    </row>
    <row r="5" spans="1:10" s="1" customFormat="1" ht="27">
      <c r="A5" s="85" t="s">
        <v>2</v>
      </c>
      <c r="B5" s="286" t="s">
        <v>310</v>
      </c>
      <c r="C5" s="287"/>
      <c r="D5" s="287"/>
      <c r="E5" s="287"/>
      <c r="F5" s="287"/>
      <c r="G5" s="287"/>
      <c r="H5" s="287"/>
      <c r="I5" s="287"/>
      <c r="J5" s="287"/>
    </row>
    <row r="6" spans="1:10" s="1" customFormat="1" ht="27">
      <c r="A6" s="85" t="s">
        <v>3</v>
      </c>
      <c r="B6" s="286" t="s">
        <v>320</v>
      </c>
      <c r="C6" s="288"/>
      <c r="D6" s="288"/>
      <c r="E6" s="288"/>
      <c r="F6" s="288"/>
      <c r="G6" s="288"/>
      <c r="H6" s="288"/>
      <c r="I6" s="288"/>
      <c r="J6" s="288"/>
    </row>
    <row r="7" spans="1:10" s="1" customFormat="1" ht="27">
      <c r="A7" s="85" t="s">
        <v>4</v>
      </c>
      <c r="B7" s="286" t="s">
        <v>312</v>
      </c>
      <c r="C7" s="288"/>
      <c r="D7" s="288"/>
      <c r="E7" s="288"/>
      <c r="F7" s="288"/>
      <c r="G7" s="288"/>
      <c r="H7" s="288"/>
      <c r="I7" s="288"/>
      <c r="J7" s="288"/>
    </row>
    <row r="8" spans="1:10" s="214" customFormat="1" ht="27.75">
      <c r="A8" s="213" t="s">
        <v>5</v>
      </c>
      <c r="B8" s="289" t="s">
        <v>311</v>
      </c>
      <c r="C8" s="290"/>
      <c r="D8" s="290"/>
      <c r="E8" s="290"/>
      <c r="F8" s="290"/>
      <c r="G8" s="290"/>
      <c r="H8" s="290"/>
      <c r="I8" s="290"/>
      <c r="J8" s="290"/>
    </row>
    <row r="9" spans="1:10" s="65" customFormat="1" ht="3.75" customHeight="1">
      <c r="A9" s="63"/>
      <c r="B9" s="60"/>
      <c r="C9" s="63"/>
      <c r="D9" s="63"/>
      <c r="E9" s="63"/>
      <c r="F9" s="63"/>
      <c r="G9" s="60"/>
      <c r="H9" s="63"/>
      <c r="I9" s="60"/>
      <c r="J9" s="63"/>
    </row>
    <row r="10" spans="1:10" s="174" customFormat="1">
      <c r="A10" s="158" t="s">
        <v>6</v>
      </c>
      <c r="B10" s="159"/>
      <c r="C10" s="160"/>
      <c r="D10" s="160"/>
      <c r="E10" s="161"/>
      <c r="F10" s="161"/>
      <c r="G10" s="160"/>
      <c r="H10" s="162"/>
      <c r="I10" s="160"/>
      <c r="J10" s="162"/>
    </row>
    <row r="11" spans="1:10" s="127" customFormat="1" ht="6.95" customHeight="1">
      <c r="A11" s="167"/>
      <c r="B11" s="168"/>
      <c r="C11" s="168"/>
      <c r="D11" s="168"/>
      <c r="E11" s="169"/>
      <c r="F11" s="169"/>
      <c r="G11" s="168"/>
      <c r="H11" s="170"/>
      <c r="I11" s="168"/>
      <c r="J11" s="170"/>
    </row>
    <row r="12" spans="1:10" s="174" customFormat="1">
      <c r="A12" s="33" t="s">
        <v>7</v>
      </c>
      <c r="B12" s="71"/>
      <c r="C12" s="34"/>
      <c r="D12" s="34"/>
      <c r="E12" s="46"/>
      <c r="F12" s="46"/>
      <c r="G12" s="34"/>
      <c r="H12" s="35"/>
      <c r="I12" s="34"/>
      <c r="J12" s="35"/>
    </row>
    <row r="13" spans="1:10" s="172" customFormat="1" ht="25.5" customHeight="1">
      <c r="A13" s="22" t="s">
        <v>8</v>
      </c>
      <c r="B13" s="72" t="s">
        <v>9</v>
      </c>
      <c r="C13" s="37" t="s">
        <v>10</v>
      </c>
      <c r="D13" s="37" t="s">
        <v>11</v>
      </c>
      <c r="E13" s="38" t="s">
        <v>12</v>
      </c>
      <c r="F13" s="38" t="s">
        <v>13</v>
      </c>
      <c r="G13" s="37" t="s">
        <v>14</v>
      </c>
      <c r="H13" s="23" t="s">
        <v>15</v>
      </c>
      <c r="I13" s="252" t="s">
        <v>16</v>
      </c>
      <c r="J13" s="226" t="s">
        <v>17</v>
      </c>
    </row>
    <row r="14" spans="1:10" s="173" customFormat="1" ht="36">
      <c r="A14" s="10" t="s">
        <v>18</v>
      </c>
      <c r="B14" s="73" t="s">
        <v>19</v>
      </c>
      <c r="C14" s="15">
        <v>24</v>
      </c>
      <c r="D14" s="11">
        <v>70</v>
      </c>
      <c r="E14" s="42">
        <f>PRODUCT(C14:D14)</f>
        <v>1680</v>
      </c>
      <c r="F14" s="42" t="s">
        <v>20</v>
      </c>
      <c r="G14" s="11"/>
      <c r="H14" s="19" t="s">
        <v>21</v>
      </c>
      <c r="I14" s="251" t="s">
        <v>22</v>
      </c>
      <c r="J14" s="227" t="s">
        <v>23</v>
      </c>
    </row>
    <row r="15" spans="1:10" s="173" customFormat="1" ht="12">
      <c r="A15" s="10" t="s">
        <v>24</v>
      </c>
      <c r="B15" s="73" t="s">
        <v>25</v>
      </c>
      <c r="C15" s="11">
        <v>3</v>
      </c>
      <c r="D15" s="11">
        <v>17.5</v>
      </c>
      <c r="E15" s="42">
        <f>PRODUCT(C15:D15)</f>
        <v>52.5</v>
      </c>
      <c r="F15" s="39"/>
      <c r="G15" s="15"/>
      <c r="H15" s="19" t="s">
        <v>26</v>
      </c>
      <c r="I15" s="251" t="s">
        <v>22</v>
      </c>
      <c r="J15" s="227" t="s">
        <v>27</v>
      </c>
    </row>
    <row r="16" spans="1:10" s="173" customFormat="1" ht="24">
      <c r="A16" s="195" t="s">
        <v>28</v>
      </c>
      <c r="B16" s="196" t="s">
        <v>29</v>
      </c>
      <c r="C16" s="15">
        <v>2</v>
      </c>
      <c r="D16" s="15">
        <v>70</v>
      </c>
      <c r="E16" s="197">
        <v>140</v>
      </c>
      <c r="F16" s="42" t="s">
        <v>20</v>
      </c>
      <c r="G16" s="15"/>
      <c r="H16" s="188" t="s">
        <v>30</v>
      </c>
      <c r="I16" s="251" t="s">
        <v>22</v>
      </c>
      <c r="J16" s="227" t="s">
        <v>31</v>
      </c>
    </row>
    <row r="17" spans="1:10" s="173" customFormat="1" ht="13.5" customHeight="1">
      <c r="A17" s="195" t="s">
        <v>32</v>
      </c>
      <c r="B17" s="196" t="s">
        <v>33</v>
      </c>
      <c r="C17" s="14" t="s">
        <v>34</v>
      </c>
      <c r="D17" s="198" t="s">
        <v>35</v>
      </c>
      <c r="E17" s="197">
        <v>50</v>
      </c>
      <c r="F17" s="197"/>
      <c r="G17" s="15"/>
      <c r="H17" s="188" t="s">
        <v>36</v>
      </c>
      <c r="I17" s="251" t="s">
        <v>22</v>
      </c>
      <c r="J17" s="227" t="s">
        <v>37</v>
      </c>
    </row>
    <row r="18" spans="1:10" s="173" customFormat="1" ht="37.5" customHeight="1">
      <c r="A18" s="10" t="s">
        <v>38</v>
      </c>
      <c r="B18" s="73" t="s">
        <v>39</v>
      </c>
      <c r="C18" s="11">
        <v>2</v>
      </c>
      <c r="D18" s="11">
        <v>70</v>
      </c>
      <c r="E18" s="39">
        <v>140</v>
      </c>
      <c r="F18" s="42" t="s">
        <v>20</v>
      </c>
      <c r="G18" s="11">
        <v>20</v>
      </c>
      <c r="H18" s="19" t="s">
        <v>40</v>
      </c>
      <c r="I18" s="251" t="s">
        <v>41</v>
      </c>
      <c r="J18" s="227" t="s">
        <v>42</v>
      </c>
    </row>
    <row r="19" spans="1:10" s="177" customFormat="1" ht="13.5" customHeight="1">
      <c r="A19" s="10" t="s">
        <v>43</v>
      </c>
      <c r="B19" s="73" t="s">
        <v>44</v>
      </c>
      <c r="C19" s="11">
        <v>2</v>
      </c>
      <c r="D19" s="11">
        <v>15</v>
      </c>
      <c r="E19" s="39">
        <v>30</v>
      </c>
      <c r="F19" s="39"/>
      <c r="G19" s="77"/>
      <c r="H19" s="19" t="s">
        <v>45</v>
      </c>
      <c r="I19" s="251" t="s">
        <v>46</v>
      </c>
      <c r="J19" s="227" t="s">
        <v>47</v>
      </c>
    </row>
    <row r="20" spans="1:10" s="173" customFormat="1" ht="12">
      <c r="A20" s="66" t="s">
        <v>48</v>
      </c>
      <c r="B20" s="74"/>
      <c r="C20" s="67"/>
      <c r="D20" s="67"/>
      <c r="E20" s="68">
        <f>SUM(E14:E19)</f>
        <v>2092.5</v>
      </c>
      <c r="F20" s="68"/>
      <c r="G20" s="67"/>
      <c r="H20" s="69"/>
      <c r="I20" s="254"/>
      <c r="J20" s="228"/>
    </row>
    <row r="21" spans="1:10" s="118" customFormat="1" ht="6.95" customHeight="1">
      <c r="A21" s="129"/>
      <c r="B21" s="130"/>
      <c r="C21" s="131"/>
      <c r="D21" s="131"/>
      <c r="E21" s="132"/>
      <c r="F21" s="132"/>
      <c r="G21" s="131"/>
      <c r="H21" s="133"/>
      <c r="I21" s="255"/>
      <c r="J21" s="133"/>
    </row>
    <row r="22" spans="1:10" s="176" customFormat="1">
      <c r="A22" s="33" t="s">
        <v>49</v>
      </c>
      <c r="B22" s="82"/>
      <c r="C22" s="175"/>
      <c r="D22" s="175"/>
      <c r="E22" s="181"/>
      <c r="F22" s="181"/>
      <c r="G22" s="82"/>
      <c r="H22" s="175"/>
      <c r="I22" s="82"/>
      <c r="J22" s="175"/>
    </row>
    <row r="23" spans="1:10" s="171" customFormat="1" ht="24.75" customHeight="1">
      <c r="A23" s="86" t="s">
        <v>8</v>
      </c>
      <c r="B23" s="72" t="s">
        <v>9</v>
      </c>
      <c r="C23" s="37" t="s">
        <v>10</v>
      </c>
      <c r="D23" s="88" t="s">
        <v>11</v>
      </c>
      <c r="E23" s="89" t="s">
        <v>50</v>
      </c>
      <c r="F23" s="38" t="s">
        <v>13</v>
      </c>
      <c r="G23" s="37" t="s">
        <v>14</v>
      </c>
      <c r="H23" s="87" t="s">
        <v>15</v>
      </c>
      <c r="I23" s="252" t="s">
        <v>16</v>
      </c>
      <c r="J23" s="229" t="s">
        <v>17</v>
      </c>
    </row>
    <row r="24" spans="1:10" s="171" customFormat="1" ht="24">
      <c r="A24" s="12" t="s">
        <v>51</v>
      </c>
      <c r="B24" s="73" t="s">
        <v>52</v>
      </c>
      <c r="C24" s="8">
        <v>1</v>
      </c>
      <c r="D24" s="8"/>
      <c r="E24" s="42">
        <v>90</v>
      </c>
      <c r="F24" s="42" t="s">
        <v>20</v>
      </c>
      <c r="G24" s="8"/>
      <c r="H24" s="9" t="s">
        <v>53</v>
      </c>
      <c r="I24" s="251" t="s">
        <v>54</v>
      </c>
      <c r="J24" s="230" t="s">
        <v>55</v>
      </c>
    </row>
    <row r="25" spans="1:10" s="171" customFormat="1" ht="12">
      <c r="A25" s="12" t="s">
        <v>56</v>
      </c>
      <c r="B25" s="73" t="s">
        <v>57</v>
      </c>
      <c r="C25" s="8">
        <v>1</v>
      </c>
      <c r="D25" s="8">
        <v>12</v>
      </c>
      <c r="E25" s="42">
        <f>PRODUCT(C25:D25)</f>
        <v>12</v>
      </c>
      <c r="F25" s="42"/>
      <c r="G25" s="8" t="s">
        <v>58</v>
      </c>
      <c r="H25" s="9" t="s">
        <v>59</v>
      </c>
      <c r="I25" s="251" t="s">
        <v>54</v>
      </c>
      <c r="J25" s="230" t="s">
        <v>60</v>
      </c>
    </row>
    <row r="26" spans="1:10" s="173" customFormat="1" ht="12">
      <c r="A26" s="54" t="s">
        <v>61</v>
      </c>
      <c r="B26" s="74"/>
      <c r="C26" s="55"/>
      <c r="D26" s="90"/>
      <c r="E26" s="91">
        <f>SUM(E24:E25)</f>
        <v>102</v>
      </c>
      <c r="F26" s="91"/>
      <c r="G26" s="55"/>
      <c r="H26" s="57"/>
      <c r="I26" s="254"/>
      <c r="J26" s="231"/>
    </row>
    <row r="27" spans="1:10" s="118" customFormat="1" ht="6.95" customHeight="1">
      <c r="A27" s="129"/>
      <c r="B27" s="130"/>
      <c r="C27" s="131"/>
      <c r="D27" s="131"/>
      <c r="E27" s="132"/>
      <c r="F27" s="132"/>
      <c r="G27" s="131"/>
      <c r="H27" s="133"/>
      <c r="I27" s="255"/>
      <c r="J27" s="133"/>
    </row>
    <row r="28" spans="1:10" s="177" customFormat="1">
      <c r="A28" s="33" t="s">
        <v>62</v>
      </c>
      <c r="B28" s="78"/>
      <c r="C28" s="79"/>
      <c r="D28" s="79"/>
      <c r="E28" s="80"/>
      <c r="F28" s="80"/>
      <c r="G28" s="79"/>
      <c r="H28" s="81"/>
      <c r="I28" s="79"/>
      <c r="J28" s="81"/>
    </row>
    <row r="29" spans="1:10" s="173" customFormat="1" ht="25.5" customHeight="1">
      <c r="A29" s="86" t="s">
        <v>8</v>
      </c>
      <c r="B29" s="72" t="s">
        <v>9</v>
      </c>
      <c r="C29" s="37" t="s">
        <v>10</v>
      </c>
      <c r="D29" s="88" t="s">
        <v>11</v>
      </c>
      <c r="E29" s="89" t="s">
        <v>63</v>
      </c>
      <c r="F29" s="38" t="s">
        <v>13</v>
      </c>
      <c r="G29" s="37" t="s">
        <v>14</v>
      </c>
      <c r="H29" s="87" t="s">
        <v>64</v>
      </c>
      <c r="I29" s="252" t="s">
        <v>16</v>
      </c>
      <c r="J29" s="229" t="s">
        <v>17</v>
      </c>
    </row>
    <row r="30" spans="1:10" s="173" customFormat="1" ht="12">
      <c r="A30" s="12" t="s">
        <v>65</v>
      </c>
      <c r="B30" s="73" t="s">
        <v>66</v>
      </c>
      <c r="C30" s="8">
        <v>1</v>
      </c>
      <c r="D30" s="20">
        <v>448</v>
      </c>
      <c r="E30" s="39">
        <f>PRODUCT(C30:D30)</f>
        <v>448</v>
      </c>
      <c r="F30" s="39" t="s">
        <v>67</v>
      </c>
      <c r="G30" s="8"/>
      <c r="H30" s="9" t="s">
        <v>68</v>
      </c>
      <c r="I30" s="251" t="s">
        <v>69</v>
      </c>
      <c r="J30" s="227" t="s">
        <v>294</v>
      </c>
    </row>
    <row r="31" spans="1:10" s="173" customFormat="1" ht="15.75" customHeight="1">
      <c r="A31" s="12" t="s">
        <v>70</v>
      </c>
      <c r="B31" s="73" t="s">
        <v>71</v>
      </c>
      <c r="C31" s="8">
        <v>1</v>
      </c>
      <c r="D31" s="20">
        <v>100</v>
      </c>
      <c r="E31" s="39">
        <v>100</v>
      </c>
      <c r="F31" s="39" t="s">
        <v>72</v>
      </c>
      <c r="G31" s="8"/>
      <c r="H31" s="9" t="s">
        <v>73</v>
      </c>
      <c r="I31" s="251" t="s">
        <v>69</v>
      </c>
      <c r="J31" s="227" t="s">
        <v>74</v>
      </c>
    </row>
    <row r="32" spans="1:10" s="173" customFormat="1" ht="15.75" customHeight="1">
      <c r="A32" s="12" t="s">
        <v>75</v>
      </c>
      <c r="B32" s="73" t="s">
        <v>76</v>
      </c>
      <c r="C32" s="8">
        <v>1</v>
      </c>
      <c r="D32" s="20">
        <v>100</v>
      </c>
      <c r="E32" s="42">
        <v>100</v>
      </c>
      <c r="F32" s="39" t="s">
        <v>72</v>
      </c>
      <c r="G32" s="8"/>
      <c r="H32" s="9" t="s">
        <v>73</v>
      </c>
      <c r="I32" s="251" t="s">
        <v>69</v>
      </c>
      <c r="J32" s="227" t="s">
        <v>74</v>
      </c>
    </row>
    <row r="33" spans="1:10" s="173" customFormat="1" ht="12">
      <c r="A33" s="54" t="s">
        <v>77</v>
      </c>
      <c r="B33" s="74"/>
      <c r="C33" s="55"/>
      <c r="D33" s="90"/>
      <c r="E33" s="68">
        <f>SUM(E30:E32)</f>
        <v>648</v>
      </c>
      <c r="F33" s="68"/>
      <c r="G33" s="55"/>
      <c r="H33" s="57"/>
      <c r="I33" s="254"/>
      <c r="J33" s="231"/>
    </row>
    <row r="34" spans="1:10" s="118" customFormat="1" ht="6.95" customHeight="1">
      <c r="A34" s="129"/>
      <c r="B34" s="130"/>
      <c r="C34" s="131"/>
      <c r="D34" s="131"/>
      <c r="E34" s="134"/>
      <c r="F34" s="134"/>
      <c r="G34" s="131"/>
      <c r="H34" s="133"/>
      <c r="I34" s="255"/>
      <c r="J34" s="133"/>
    </row>
    <row r="35" spans="1:10" s="174" customFormat="1">
      <c r="A35" s="31" t="s">
        <v>78</v>
      </c>
      <c r="B35" s="75"/>
      <c r="C35" s="30"/>
      <c r="D35" s="36"/>
      <c r="E35" s="64">
        <f>SUM(E20,E33,E26)</f>
        <v>2842.5</v>
      </c>
      <c r="F35" s="64"/>
      <c r="G35" s="36"/>
      <c r="H35" s="7"/>
      <c r="I35" s="256"/>
      <c r="J35" s="232"/>
    </row>
    <row r="36" spans="1:10" s="174" customFormat="1" hidden="1">
      <c r="A36" s="48"/>
      <c r="B36" s="76"/>
      <c r="C36" s="49"/>
      <c r="D36" s="50"/>
      <c r="E36" s="51"/>
      <c r="F36" s="51"/>
      <c r="G36" s="50"/>
      <c r="H36" s="52"/>
      <c r="I36" s="259"/>
      <c r="J36" s="52"/>
    </row>
    <row r="37" spans="1:10" s="174" customFormat="1" hidden="1">
      <c r="A37" s="59" t="s">
        <v>79</v>
      </c>
      <c r="B37" s="76"/>
      <c r="C37" s="49"/>
      <c r="D37" s="50"/>
      <c r="E37" s="51"/>
      <c r="F37" s="51"/>
      <c r="G37" s="50"/>
      <c r="H37" s="52"/>
      <c r="I37" s="259"/>
      <c r="J37" s="52"/>
    </row>
    <row r="38" spans="1:10" s="178" customFormat="1" ht="12" hidden="1">
      <c r="A38" s="65" t="s">
        <v>80</v>
      </c>
      <c r="B38" s="60"/>
      <c r="C38" s="60"/>
      <c r="D38" s="61"/>
      <c r="E38" s="62">
        <f>E35-E33</f>
        <v>2194.5</v>
      </c>
      <c r="F38" s="62"/>
      <c r="G38" s="61"/>
      <c r="H38" s="63"/>
      <c r="I38" s="60"/>
      <c r="J38" s="63"/>
    </row>
    <row r="39" spans="1:10" s="178" customFormat="1" ht="12" hidden="1">
      <c r="A39" s="65" t="s">
        <v>81</v>
      </c>
      <c r="B39" s="60"/>
      <c r="C39" s="60"/>
      <c r="D39" s="61"/>
      <c r="E39" s="62">
        <v>26</v>
      </c>
      <c r="F39" s="62"/>
      <c r="G39" s="61"/>
      <c r="H39" s="63"/>
      <c r="I39" s="60"/>
      <c r="J39" s="63"/>
    </row>
    <row r="40" spans="1:10" s="178" customFormat="1" ht="12" hidden="1">
      <c r="A40" s="65" t="s">
        <v>82</v>
      </c>
      <c r="B40" s="60"/>
      <c r="C40" s="60"/>
      <c r="D40" s="61"/>
      <c r="E40" s="62">
        <f>E38/E39</f>
        <v>84.40384615384616</v>
      </c>
      <c r="F40" s="62"/>
      <c r="G40" s="61"/>
      <c r="H40" s="63"/>
      <c r="I40" s="60"/>
      <c r="J40" s="63"/>
    </row>
    <row r="41" spans="1:10" s="178" customFormat="1" ht="8.1" customHeight="1">
      <c r="A41" s="221"/>
      <c r="B41" s="222"/>
      <c r="C41" s="222"/>
      <c r="D41" s="223"/>
      <c r="E41" s="224"/>
      <c r="F41" s="224"/>
      <c r="G41" s="223"/>
      <c r="H41" s="225"/>
      <c r="I41" s="222"/>
      <c r="J41" s="225"/>
    </row>
    <row r="42" spans="1:10" s="174" customFormat="1">
      <c r="A42" s="216" t="s">
        <v>83</v>
      </c>
      <c r="B42" s="217"/>
      <c r="C42" s="218"/>
      <c r="D42" s="218"/>
      <c r="E42" s="219"/>
      <c r="F42" s="219"/>
      <c r="G42" s="218"/>
      <c r="H42" s="220"/>
      <c r="I42" s="218"/>
      <c r="J42" s="220"/>
    </row>
    <row r="43" spans="1:10" s="172" customFormat="1" ht="24">
      <c r="A43" s="22" t="s">
        <v>8</v>
      </c>
      <c r="B43" s="72" t="s">
        <v>9</v>
      </c>
      <c r="C43" s="37" t="s">
        <v>10</v>
      </c>
      <c r="D43" s="37" t="s">
        <v>11</v>
      </c>
      <c r="E43" s="38" t="s">
        <v>84</v>
      </c>
      <c r="F43" s="38" t="s">
        <v>13</v>
      </c>
      <c r="G43" s="37" t="s">
        <v>14</v>
      </c>
      <c r="H43" s="23" t="s">
        <v>15</v>
      </c>
      <c r="I43" s="252" t="s">
        <v>16</v>
      </c>
      <c r="J43" s="229" t="s">
        <v>85</v>
      </c>
    </row>
    <row r="44" spans="1:10" s="171" customFormat="1" ht="24">
      <c r="A44" s="243" t="s">
        <v>86</v>
      </c>
      <c r="B44" s="244" t="s">
        <v>87</v>
      </c>
      <c r="C44" s="245">
        <v>1</v>
      </c>
      <c r="D44" s="246" t="s">
        <v>88</v>
      </c>
      <c r="E44" s="247">
        <v>45</v>
      </c>
      <c r="F44" s="247"/>
      <c r="G44" s="245">
        <v>5</v>
      </c>
      <c r="H44" s="9" t="s">
        <v>89</v>
      </c>
      <c r="I44" s="251" t="s">
        <v>41</v>
      </c>
      <c r="J44" s="230" t="s">
        <v>90</v>
      </c>
    </row>
    <row r="45" spans="1:10" s="171" customFormat="1" ht="12">
      <c r="A45" s="243" t="s">
        <v>91</v>
      </c>
      <c r="B45" s="244" t="s">
        <v>92</v>
      </c>
      <c r="C45" s="245">
        <v>1</v>
      </c>
      <c r="D45" s="246" t="s">
        <v>93</v>
      </c>
      <c r="E45" s="247">
        <v>20</v>
      </c>
      <c r="F45" s="247"/>
      <c r="G45" s="245">
        <v>1</v>
      </c>
      <c r="H45" s="9" t="s">
        <v>94</v>
      </c>
      <c r="I45" s="251" t="s">
        <v>95</v>
      </c>
      <c r="J45" s="230" t="s">
        <v>96</v>
      </c>
    </row>
    <row r="46" spans="1:10" s="171" customFormat="1" ht="12">
      <c r="A46" s="12" t="s">
        <v>97</v>
      </c>
      <c r="B46" s="73" t="s">
        <v>98</v>
      </c>
      <c r="C46" s="8">
        <v>1</v>
      </c>
      <c r="D46" s="58" t="s">
        <v>99</v>
      </c>
      <c r="E46" s="44">
        <v>60</v>
      </c>
      <c r="F46" s="44"/>
      <c r="G46" s="8">
        <v>6</v>
      </c>
      <c r="H46" s="9" t="s">
        <v>100</v>
      </c>
      <c r="I46" s="251" t="s">
        <v>41</v>
      </c>
      <c r="J46" s="230" t="s">
        <v>101</v>
      </c>
    </row>
    <row r="47" spans="1:10" s="171" customFormat="1" ht="24">
      <c r="A47" s="12" t="s">
        <v>102</v>
      </c>
      <c r="B47" s="73" t="s">
        <v>103</v>
      </c>
      <c r="C47" s="8">
        <v>1</v>
      </c>
      <c r="D47" s="58" t="s">
        <v>104</v>
      </c>
      <c r="E47" s="44">
        <v>50</v>
      </c>
      <c r="F47" s="44"/>
      <c r="G47" s="8"/>
      <c r="H47" s="9" t="s">
        <v>105</v>
      </c>
      <c r="I47" s="251" t="s">
        <v>41</v>
      </c>
      <c r="J47" s="230" t="s">
        <v>106</v>
      </c>
    </row>
    <row r="48" spans="1:10" s="171" customFormat="1" ht="12">
      <c r="A48" s="12" t="s">
        <v>107</v>
      </c>
      <c r="B48" s="73" t="s">
        <v>108</v>
      </c>
      <c r="C48" s="8">
        <v>1</v>
      </c>
      <c r="D48" s="58" t="s">
        <v>109</v>
      </c>
      <c r="E48" s="44">
        <v>25</v>
      </c>
      <c r="F48" s="44"/>
      <c r="G48" s="8">
        <v>3</v>
      </c>
      <c r="H48" s="9" t="s">
        <v>110</v>
      </c>
      <c r="I48" s="251" t="s">
        <v>41</v>
      </c>
      <c r="J48" s="230" t="s">
        <v>111</v>
      </c>
    </row>
    <row r="49" spans="1:10" s="180" customFormat="1">
      <c r="A49" s="241" t="s">
        <v>112</v>
      </c>
      <c r="B49" s="242"/>
      <c r="C49" s="248"/>
      <c r="D49" s="121"/>
      <c r="E49" s="157">
        <v>200</v>
      </c>
      <c r="F49" s="157"/>
      <c r="G49" s="121"/>
      <c r="H49" s="249"/>
      <c r="I49" s="260"/>
      <c r="J49" s="249"/>
    </row>
    <row r="50" spans="1:10" s="174" customFormat="1" ht="8.1" customHeight="1">
      <c r="A50" s="165"/>
      <c r="B50" s="166"/>
      <c r="C50" s="179"/>
      <c r="D50" s="36"/>
      <c r="E50" s="64"/>
      <c r="F50" s="64"/>
      <c r="G50" s="36"/>
      <c r="H50" s="7"/>
      <c r="I50" s="256"/>
      <c r="J50" s="232"/>
    </row>
    <row r="51" spans="1:10" s="174" customFormat="1">
      <c r="A51" s="24" t="s">
        <v>113</v>
      </c>
      <c r="B51" s="71"/>
      <c r="C51" s="34"/>
      <c r="D51" s="34"/>
      <c r="E51" s="46"/>
      <c r="F51" s="46"/>
      <c r="G51" s="34"/>
      <c r="H51" s="35"/>
      <c r="I51" s="34"/>
      <c r="J51" s="35"/>
    </row>
    <row r="52" spans="1:10" s="174" customFormat="1" ht="24">
      <c r="A52" s="22" t="s">
        <v>8</v>
      </c>
      <c r="B52" s="72" t="s">
        <v>9</v>
      </c>
      <c r="C52" s="37" t="s">
        <v>10</v>
      </c>
      <c r="D52" s="37" t="s">
        <v>11</v>
      </c>
      <c r="E52" s="38" t="s">
        <v>114</v>
      </c>
      <c r="F52" s="38" t="s">
        <v>13</v>
      </c>
      <c r="G52" s="37" t="s">
        <v>14</v>
      </c>
      <c r="H52" s="23" t="s">
        <v>15</v>
      </c>
      <c r="I52" s="252" t="s">
        <v>16</v>
      </c>
      <c r="J52" s="229" t="s">
        <v>115</v>
      </c>
    </row>
    <row r="53" spans="1:10" s="171" customFormat="1" ht="48">
      <c r="A53" s="12" t="s">
        <v>116</v>
      </c>
      <c r="B53" s="73" t="s">
        <v>117</v>
      </c>
      <c r="C53" s="8" t="s">
        <v>118</v>
      </c>
      <c r="D53" s="18"/>
      <c r="E53" s="8">
        <v>90</v>
      </c>
      <c r="F53" s="41" t="s">
        <v>119</v>
      </c>
      <c r="G53" s="8"/>
      <c r="H53" s="9" t="s">
        <v>120</v>
      </c>
      <c r="I53" s="251" t="s">
        <v>22</v>
      </c>
      <c r="J53" s="230" t="s">
        <v>121</v>
      </c>
    </row>
    <row r="54" spans="1:10" s="171" customFormat="1" ht="24">
      <c r="A54" s="12" t="s">
        <v>122</v>
      </c>
      <c r="B54" s="73" t="s">
        <v>123</v>
      </c>
      <c r="C54" s="8">
        <v>1</v>
      </c>
      <c r="D54" s="18"/>
      <c r="E54" s="44" t="s">
        <v>93</v>
      </c>
      <c r="F54" s="44"/>
      <c r="G54" s="8"/>
      <c r="H54" s="9" t="s">
        <v>124</v>
      </c>
      <c r="I54" s="251" t="s">
        <v>125</v>
      </c>
      <c r="J54" s="230" t="s">
        <v>126</v>
      </c>
    </row>
    <row r="55" spans="1:10" s="171" customFormat="1" ht="48">
      <c r="A55" s="12" t="s">
        <v>127</v>
      </c>
      <c r="B55" s="73" t="s">
        <v>128</v>
      </c>
      <c r="C55" s="8">
        <v>1</v>
      </c>
      <c r="D55" s="18"/>
      <c r="E55" s="41" t="s">
        <v>305</v>
      </c>
      <c r="F55" s="41"/>
      <c r="G55" s="8"/>
      <c r="H55" s="9" t="s">
        <v>129</v>
      </c>
      <c r="I55" s="251" t="s">
        <v>130</v>
      </c>
      <c r="J55" s="230" t="s">
        <v>131</v>
      </c>
    </row>
    <row r="56" spans="1:10" s="171" customFormat="1" ht="24">
      <c r="A56" s="12" t="s">
        <v>132</v>
      </c>
      <c r="B56" s="73" t="s">
        <v>133</v>
      </c>
      <c r="C56" s="8">
        <v>1</v>
      </c>
      <c r="D56" s="18"/>
      <c r="E56" s="44" t="s">
        <v>134</v>
      </c>
      <c r="F56" s="41" t="s">
        <v>119</v>
      </c>
      <c r="G56" s="8"/>
      <c r="H56" s="9" t="s">
        <v>135</v>
      </c>
      <c r="I56" s="251" t="s">
        <v>136</v>
      </c>
      <c r="J56" s="230" t="s">
        <v>137</v>
      </c>
    </row>
    <row r="57" spans="1:10" s="171" customFormat="1" ht="12">
      <c r="A57" s="12" t="s">
        <v>138</v>
      </c>
      <c r="B57" s="73" t="s">
        <v>139</v>
      </c>
      <c r="C57" s="8">
        <v>1</v>
      </c>
      <c r="D57" s="18"/>
      <c r="E57" s="41" t="s">
        <v>140</v>
      </c>
      <c r="F57" s="41"/>
      <c r="G57" s="8"/>
      <c r="H57" s="9" t="s">
        <v>141</v>
      </c>
      <c r="I57" s="251" t="s">
        <v>142</v>
      </c>
      <c r="J57" s="230" t="s">
        <v>143</v>
      </c>
    </row>
    <row r="58" spans="1:10" s="171" customFormat="1" ht="12">
      <c r="A58" s="12" t="s">
        <v>144</v>
      </c>
      <c r="B58" s="73" t="s">
        <v>145</v>
      </c>
      <c r="C58" s="8">
        <v>1</v>
      </c>
      <c r="D58" s="18"/>
      <c r="E58" s="41" t="s">
        <v>146</v>
      </c>
      <c r="F58" s="41"/>
      <c r="G58" s="8">
        <v>1</v>
      </c>
      <c r="H58" s="9" t="s">
        <v>94</v>
      </c>
      <c r="I58" s="251" t="s">
        <v>41</v>
      </c>
      <c r="J58" s="230" t="s">
        <v>147</v>
      </c>
    </row>
    <row r="59" spans="1:10" s="171" customFormat="1">
      <c r="A59" s="155" t="s">
        <v>148</v>
      </c>
      <c r="B59" s="156"/>
      <c r="C59" s="120"/>
      <c r="D59" s="121"/>
      <c r="E59" s="157">
        <v>350</v>
      </c>
      <c r="F59" s="157"/>
      <c r="G59" s="121"/>
      <c r="H59" s="122"/>
      <c r="I59" s="261"/>
      <c r="J59" s="250"/>
    </row>
    <row r="60" spans="1:10" s="119" customFormat="1" ht="6.95" customHeight="1">
      <c r="A60" s="163"/>
      <c r="B60" s="164"/>
      <c r="C60" s="32"/>
      <c r="D60" s="28"/>
      <c r="E60" s="43"/>
      <c r="F60" s="43"/>
      <c r="G60" s="28"/>
      <c r="H60" s="29"/>
      <c r="I60" s="257"/>
      <c r="J60" s="29"/>
    </row>
    <row r="61" spans="1:10" s="171" customFormat="1" ht="15">
      <c r="A61" s="292" t="s">
        <v>149</v>
      </c>
      <c r="B61" s="293"/>
      <c r="C61" s="294"/>
      <c r="D61" s="294"/>
      <c r="E61" s="94">
        <f>SUM(E35,E49,E59)</f>
        <v>3392.5</v>
      </c>
      <c r="F61" s="94"/>
      <c r="G61" s="93"/>
      <c r="H61" s="35"/>
      <c r="I61" s="34"/>
      <c r="J61" s="233"/>
    </row>
    <row r="62" spans="1:10" s="174" customFormat="1">
      <c r="A62" s="21"/>
      <c r="B62" s="70"/>
      <c r="C62" s="21"/>
      <c r="D62" s="25"/>
      <c r="E62" s="40"/>
      <c r="F62" s="40"/>
      <c r="G62" s="25"/>
      <c r="H62" s="26"/>
      <c r="I62" s="262"/>
      <c r="J62" s="27"/>
    </row>
    <row r="63" spans="1:10" s="171" customFormat="1">
      <c r="A63" s="95" t="s">
        <v>150</v>
      </c>
      <c r="B63" s="96"/>
      <c r="C63" s="97"/>
      <c r="D63" s="97"/>
      <c r="E63" s="98"/>
      <c r="F63" s="98"/>
      <c r="G63" s="97"/>
      <c r="H63" s="99"/>
      <c r="I63" s="97"/>
      <c r="J63" s="99"/>
    </row>
    <row r="64" spans="1:10" s="119" customFormat="1" ht="6.95" customHeight="1">
      <c r="A64" s="151"/>
      <c r="B64" s="152"/>
      <c r="C64" s="152"/>
      <c r="D64" s="152"/>
      <c r="E64" s="153"/>
      <c r="F64" s="153"/>
      <c r="G64" s="152"/>
      <c r="H64" s="154"/>
      <c r="I64" s="152"/>
      <c r="J64" s="154"/>
    </row>
    <row r="65" spans="1:10" s="171" customFormat="1">
      <c r="A65" s="100" t="s">
        <v>151</v>
      </c>
      <c r="B65" s="96"/>
      <c r="C65" s="97"/>
      <c r="D65" s="97"/>
      <c r="E65" s="98"/>
      <c r="F65" s="98"/>
      <c r="G65" s="97"/>
      <c r="H65" s="99"/>
      <c r="I65" s="97"/>
      <c r="J65" s="99"/>
    </row>
    <row r="66" spans="1:10" s="171" customFormat="1" ht="24">
      <c r="A66" s="22" t="s">
        <v>8</v>
      </c>
      <c r="B66" s="72" t="s">
        <v>9</v>
      </c>
      <c r="C66" s="37" t="s">
        <v>10</v>
      </c>
      <c r="D66" s="37" t="s">
        <v>152</v>
      </c>
      <c r="E66" s="38" t="s">
        <v>114</v>
      </c>
      <c r="F66" s="38" t="s">
        <v>13</v>
      </c>
      <c r="G66" s="37" t="s">
        <v>14</v>
      </c>
      <c r="H66" s="23" t="s">
        <v>64</v>
      </c>
      <c r="I66" s="252" t="s">
        <v>16</v>
      </c>
      <c r="J66" s="226" t="s">
        <v>153</v>
      </c>
    </row>
    <row r="67" spans="1:10" s="171" customFormat="1" ht="72">
      <c r="A67" s="12" t="s">
        <v>154</v>
      </c>
      <c r="B67" s="73" t="s">
        <v>155</v>
      </c>
      <c r="C67" s="14" t="s">
        <v>156</v>
      </c>
      <c r="D67" s="8" t="s">
        <v>157</v>
      </c>
      <c r="E67" s="42" t="s">
        <v>305</v>
      </c>
      <c r="F67" s="42"/>
      <c r="G67" s="8"/>
      <c r="H67" s="9" t="s">
        <v>158</v>
      </c>
      <c r="I67" s="251" t="s">
        <v>159</v>
      </c>
      <c r="J67" s="230" t="s">
        <v>306</v>
      </c>
    </row>
    <row r="68" spans="1:10" s="171" customFormat="1" ht="24">
      <c r="A68" s="12" t="s">
        <v>160</v>
      </c>
      <c r="B68" s="73" t="s">
        <v>161</v>
      </c>
      <c r="C68" s="8">
        <v>2</v>
      </c>
      <c r="D68" s="58" t="s">
        <v>162</v>
      </c>
      <c r="E68" s="42">
        <v>25</v>
      </c>
      <c r="F68" s="42"/>
      <c r="G68" s="8"/>
      <c r="H68" s="9" t="s">
        <v>163</v>
      </c>
      <c r="I68" s="251" t="s">
        <v>164</v>
      </c>
      <c r="J68" s="230" t="s">
        <v>165</v>
      </c>
    </row>
    <row r="69" spans="1:10" s="171" customFormat="1" ht="12">
      <c r="A69" s="12" t="s">
        <v>166</v>
      </c>
      <c r="B69" s="73" t="s">
        <v>167</v>
      </c>
      <c r="C69" s="20">
        <v>100</v>
      </c>
      <c r="D69" s="20" t="s">
        <v>168</v>
      </c>
      <c r="E69" s="44" t="s">
        <v>168</v>
      </c>
      <c r="F69" s="44"/>
      <c r="G69" s="8"/>
      <c r="H69" s="9" t="s">
        <v>169</v>
      </c>
      <c r="I69" s="251" t="s">
        <v>130</v>
      </c>
      <c r="J69" s="230" t="s">
        <v>170</v>
      </c>
    </row>
    <row r="70" spans="1:10" s="171" customFormat="1" ht="12">
      <c r="A70" s="12" t="s">
        <v>284</v>
      </c>
      <c r="B70" s="73" t="s">
        <v>171</v>
      </c>
      <c r="C70" s="14" t="s">
        <v>156</v>
      </c>
      <c r="D70" s="15" t="s">
        <v>172</v>
      </c>
      <c r="E70" s="42">
        <v>40</v>
      </c>
      <c r="F70" s="42"/>
      <c r="G70" s="15"/>
      <c r="H70" s="16"/>
      <c r="I70" s="253" t="s">
        <v>159</v>
      </c>
      <c r="J70" s="230" t="s">
        <v>174</v>
      </c>
    </row>
    <row r="71" spans="1:10" s="171" customFormat="1" ht="12">
      <c r="A71" s="279" t="s">
        <v>175</v>
      </c>
      <c r="B71" s="73" t="s">
        <v>176</v>
      </c>
      <c r="C71" s="20">
        <v>4</v>
      </c>
      <c r="D71" s="20">
        <v>40</v>
      </c>
      <c r="E71" s="44">
        <f>PRODUCT(C71:D71)</f>
        <v>160</v>
      </c>
      <c r="F71" s="44"/>
      <c r="G71" s="15"/>
      <c r="H71" s="16" t="s">
        <v>177</v>
      </c>
      <c r="I71" s="251" t="s">
        <v>159</v>
      </c>
      <c r="J71" s="234" t="s">
        <v>178</v>
      </c>
    </row>
    <row r="72" spans="1:10" s="171" customFormat="1" ht="12">
      <c r="A72" s="279" t="s">
        <v>179</v>
      </c>
      <c r="B72" s="73" t="s">
        <v>180</v>
      </c>
      <c r="C72" s="20">
        <v>1</v>
      </c>
      <c r="D72" s="20">
        <v>4</v>
      </c>
      <c r="E72" s="44">
        <f t="shared" ref="E72:E75" si="0">PRODUCT(C72:D72)</f>
        <v>4</v>
      </c>
      <c r="F72" s="44"/>
      <c r="G72" s="15"/>
      <c r="H72" s="16" t="s">
        <v>181</v>
      </c>
      <c r="I72" s="251" t="s">
        <v>159</v>
      </c>
      <c r="J72" s="234" t="s">
        <v>182</v>
      </c>
    </row>
    <row r="73" spans="1:10" s="171" customFormat="1" ht="12">
      <c r="A73" s="279" t="s">
        <v>183</v>
      </c>
      <c r="B73" s="73" t="s">
        <v>184</v>
      </c>
      <c r="C73" s="20">
        <v>2</v>
      </c>
      <c r="D73" s="20">
        <v>12</v>
      </c>
      <c r="E73" s="44">
        <f t="shared" si="0"/>
        <v>24</v>
      </c>
      <c r="F73" s="44"/>
      <c r="G73" s="15"/>
      <c r="H73" s="16" t="s">
        <v>185</v>
      </c>
      <c r="I73" s="251" t="s">
        <v>159</v>
      </c>
      <c r="J73" s="234" t="s">
        <v>178</v>
      </c>
    </row>
    <row r="74" spans="1:10" s="171" customFormat="1" ht="12">
      <c r="A74" s="279" t="s">
        <v>186</v>
      </c>
      <c r="B74" s="73" t="s">
        <v>187</v>
      </c>
      <c r="C74" s="20">
        <v>2</v>
      </c>
      <c r="D74" s="20">
        <v>8</v>
      </c>
      <c r="E74" s="44">
        <f t="shared" si="0"/>
        <v>16</v>
      </c>
      <c r="F74" s="44"/>
      <c r="G74" s="15"/>
      <c r="H74" s="16" t="s">
        <v>188</v>
      </c>
      <c r="I74" s="251" t="s">
        <v>159</v>
      </c>
      <c r="J74" s="234" t="s">
        <v>189</v>
      </c>
    </row>
    <row r="75" spans="1:10" s="171" customFormat="1" ht="12">
      <c r="A75" s="279" t="s">
        <v>190</v>
      </c>
      <c r="B75" s="73" t="s">
        <v>191</v>
      </c>
      <c r="C75" s="20">
        <v>1</v>
      </c>
      <c r="D75" s="20">
        <v>75</v>
      </c>
      <c r="E75" s="44">
        <f t="shared" si="0"/>
        <v>75</v>
      </c>
      <c r="F75" s="39" t="s">
        <v>192</v>
      </c>
      <c r="G75" s="15"/>
      <c r="H75" s="16"/>
      <c r="I75" s="253" t="s">
        <v>125</v>
      </c>
      <c r="J75" s="234" t="s">
        <v>193</v>
      </c>
    </row>
    <row r="76" spans="1:10" s="171" customFormat="1" ht="24">
      <c r="A76" s="279" t="s">
        <v>190</v>
      </c>
      <c r="B76" s="73" t="s">
        <v>194</v>
      </c>
      <c r="C76" s="20">
        <v>1</v>
      </c>
      <c r="D76" s="20">
        <v>20</v>
      </c>
      <c r="E76" s="44">
        <v>20</v>
      </c>
      <c r="F76" s="39" t="s">
        <v>192</v>
      </c>
      <c r="G76" s="15"/>
      <c r="H76" s="16"/>
      <c r="I76" s="253" t="s">
        <v>125</v>
      </c>
      <c r="J76" s="234" t="s">
        <v>195</v>
      </c>
    </row>
    <row r="77" spans="1:10" s="271" customFormat="1" ht="24">
      <c r="A77" s="280" t="s">
        <v>289</v>
      </c>
      <c r="B77" s="272" t="s">
        <v>290</v>
      </c>
      <c r="C77" s="273">
        <v>1</v>
      </c>
      <c r="D77" s="273"/>
      <c r="E77" s="274">
        <v>18</v>
      </c>
      <c r="F77" s="275"/>
      <c r="G77" s="276"/>
      <c r="H77" s="277" t="s">
        <v>291</v>
      </c>
      <c r="I77" s="251" t="s">
        <v>292</v>
      </c>
      <c r="J77" s="278" t="s">
        <v>293</v>
      </c>
    </row>
    <row r="78" spans="1:10" s="171" customFormat="1" ht="12">
      <c r="A78" s="190" t="s">
        <v>196</v>
      </c>
      <c r="B78" s="191"/>
      <c r="C78" s="192"/>
      <c r="D78" s="192"/>
      <c r="E78" s="199">
        <f>SUM(E68:E77)</f>
        <v>382</v>
      </c>
      <c r="F78" s="199"/>
      <c r="G78" s="193"/>
      <c r="H78" s="194"/>
      <c r="I78" s="258"/>
      <c r="J78" s="235"/>
    </row>
    <row r="79" spans="1:10" s="119" customFormat="1" ht="6.95" customHeight="1">
      <c r="A79" s="151"/>
      <c r="B79" s="152"/>
      <c r="C79" s="152"/>
      <c r="D79" s="152"/>
      <c r="E79" s="153"/>
      <c r="F79" s="153"/>
      <c r="G79" s="152"/>
      <c r="H79" s="154"/>
      <c r="I79" s="152"/>
      <c r="J79" s="154"/>
    </row>
    <row r="80" spans="1:10" s="180" customFormat="1">
      <c r="A80" s="139" t="s">
        <v>197</v>
      </c>
      <c r="B80" s="140"/>
      <c r="C80" s="141"/>
      <c r="D80" s="141"/>
      <c r="E80" s="142"/>
      <c r="F80" s="142"/>
      <c r="G80" s="141"/>
      <c r="H80" s="143"/>
      <c r="I80" s="141"/>
      <c r="J80" s="143"/>
    </row>
    <row r="81" spans="1:10" s="119" customFormat="1" ht="6.95" customHeight="1">
      <c r="A81" s="151"/>
      <c r="B81" s="152"/>
      <c r="C81" s="152"/>
      <c r="D81" s="152"/>
      <c r="E81" s="153"/>
      <c r="F81" s="153"/>
      <c r="G81" s="152"/>
      <c r="H81" s="154"/>
      <c r="I81" s="152"/>
      <c r="J81" s="154"/>
    </row>
    <row r="82" spans="1:10" s="172" customFormat="1">
      <c r="A82" s="100" t="s">
        <v>198</v>
      </c>
      <c r="B82" s="96"/>
      <c r="C82" s="97"/>
      <c r="D82" s="97"/>
      <c r="E82" s="98"/>
      <c r="F82" s="98"/>
      <c r="G82" s="97"/>
      <c r="H82" s="99"/>
      <c r="I82" s="97"/>
      <c r="J82" s="99"/>
    </row>
    <row r="83" spans="1:10" s="172" customFormat="1" ht="24">
      <c r="A83" s="22" t="s">
        <v>8</v>
      </c>
      <c r="B83" s="72" t="s">
        <v>9</v>
      </c>
      <c r="C83" s="37" t="s">
        <v>10</v>
      </c>
      <c r="D83" s="37" t="s">
        <v>152</v>
      </c>
      <c r="E83" s="38" t="s">
        <v>114</v>
      </c>
      <c r="F83" s="38" t="s">
        <v>13</v>
      </c>
      <c r="G83" s="37" t="s">
        <v>14</v>
      </c>
      <c r="H83" s="23" t="s">
        <v>64</v>
      </c>
      <c r="I83" s="252" t="s">
        <v>16</v>
      </c>
      <c r="J83" s="226" t="s">
        <v>153</v>
      </c>
    </row>
    <row r="84" spans="1:10" s="172" customFormat="1" ht="24">
      <c r="A84" s="279" t="s">
        <v>199</v>
      </c>
      <c r="B84" s="73" t="s">
        <v>200</v>
      </c>
      <c r="C84" s="8">
        <v>1</v>
      </c>
      <c r="D84" s="15" t="s">
        <v>58</v>
      </c>
      <c r="E84" s="42">
        <v>50</v>
      </c>
      <c r="F84" s="42"/>
      <c r="G84" s="15"/>
      <c r="H84" s="16" t="s">
        <v>300</v>
      </c>
      <c r="I84" s="253" t="s">
        <v>125</v>
      </c>
      <c r="J84" s="236" t="s">
        <v>304</v>
      </c>
    </row>
    <row r="85" spans="1:10" s="172" customFormat="1" ht="36">
      <c r="A85" s="279" t="s">
        <v>295</v>
      </c>
      <c r="B85" s="73" t="s">
        <v>202</v>
      </c>
      <c r="C85" s="8">
        <v>1</v>
      </c>
      <c r="D85" s="15"/>
      <c r="E85" s="42">
        <v>20</v>
      </c>
      <c r="F85" s="42"/>
      <c r="G85" s="15"/>
      <c r="H85" s="16" t="s">
        <v>288</v>
      </c>
      <c r="I85" s="253" t="s">
        <v>173</v>
      </c>
      <c r="J85" s="236" t="s">
        <v>301</v>
      </c>
    </row>
    <row r="86" spans="1:10" s="171" customFormat="1" ht="36">
      <c r="A86" s="279" t="s">
        <v>296</v>
      </c>
      <c r="B86" s="73" t="s">
        <v>203</v>
      </c>
      <c r="C86" s="42">
        <v>1</v>
      </c>
      <c r="D86" s="42"/>
      <c r="E86" s="42">
        <v>30</v>
      </c>
      <c r="F86" s="42"/>
      <c r="G86" s="8"/>
      <c r="H86" s="16" t="s">
        <v>302</v>
      </c>
      <c r="I86" s="253" t="s">
        <v>125</v>
      </c>
      <c r="J86" s="236" t="s">
        <v>303</v>
      </c>
    </row>
    <row r="87" spans="1:10" s="171" customFormat="1" ht="48">
      <c r="A87" s="12" t="s">
        <v>313</v>
      </c>
      <c r="B87" s="73"/>
      <c r="C87" s="42">
        <v>1</v>
      </c>
      <c r="D87" s="42"/>
      <c r="E87" s="42">
        <v>30</v>
      </c>
      <c r="F87" s="42"/>
      <c r="G87" s="8"/>
      <c r="H87" s="16" t="s">
        <v>285</v>
      </c>
      <c r="I87" s="253" t="s">
        <v>159</v>
      </c>
      <c r="J87" s="236" t="s">
        <v>314</v>
      </c>
    </row>
    <row r="88" spans="1:10" s="171" customFormat="1" ht="12">
      <c r="A88" s="12" t="s">
        <v>204</v>
      </c>
      <c r="B88" s="73" t="s">
        <v>205</v>
      </c>
      <c r="C88" s="8" t="s">
        <v>206</v>
      </c>
      <c r="D88" s="8"/>
      <c r="E88" s="42">
        <v>18</v>
      </c>
      <c r="F88" s="42"/>
      <c r="G88" s="8"/>
      <c r="H88" s="16" t="s">
        <v>207</v>
      </c>
      <c r="I88" s="253" t="s">
        <v>208</v>
      </c>
      <c r="J88" s="236"/>
    </row>
    <row r="89" spans="1:10" s="172" customFormat="1" ht="12">
      <c r="A89" s="201" t="s">
        <v>209</v>
      </c>
      <c r="B89" s="202"/>
      <c r="C89" s="203"/>
      <c r="D89" s="203"/>
      <c r="E89" s="204">
        <f>E84+E85+E86+E87+E88</f>
        <v>148</v>
      </c>
      <c r="F89" s="204"/>
      <c r="G89" s="205"/>
      <c r="H89" s="206"/>
      <c r="I89" s="264"/>
      <c r="J89" s="238"/>
    </row>
    <row r="90" spans="1:10" s="182" customFormat="1" ht="48">
      <c r="A90" s="207" t="s">
        <v>210</v>
      </c>
      <c r="B90" s="208"/>
      <c r="C90" s="209" t="s">
        <v>156</v>
      </c>
      <c r="D90" s="210" t="s">
        <v>211</v>
      </c>
      <c r="E90" s="211" t="s">
        <v>305</v>
      </c>
      <c r="F90" s="211"/>
      <c r="G90" s="210"/>
      <c r="H90" s="212" t="s">
        <v>212</v>
      </c>
      <c r="I90" s="265" t="s">
        <v>213</v>
      </c>
      <c r="J90" s="239" t="s">
        <v>214</v>
      </c>
    </row>
    <row r="91" spans="1:10" s="182" customFormat="1" ht="24">
      <c r="A91" s="144" t="s">
        <v>215</v>
      </c>
      <c r="B91" s="145"/>
      <c r="C91" s="146">
        <v>1</v>
      </c>
      <c r="D91" s="147">
        <v>7</v>
      </c>
      <c r="E91" s="148" t="s">
        <v>216</v>
      </c>
      <c r="F91" s="148"/>
      <c r="G91" s="149"/>
      <c r="H91" s="150" t="s">
        <v>217</v>
      </c>
      <c r="I91" s="266" t="s">
        <v>218</v>
      </c>
      <c r="J91" s="240" t="s">
        <v>219</v>
      </c>
    </row>
    <row r="92" spans="1:10" s="119" customFormat="1" ht="6.95" customHeight="1">
      <c r="A92" s="151"/>
      <c r="B92" s="152"/>
      <c r="C92" s="152"/>
      <c r="D92" s="152"/>
      <c r="E92" s="153"/>
      <c r="F92" s="153"/>
      <c r="G92" s="152"/>
      <c r="H92" s="154"/>
      <c r="I92" s="152"/>
      <c r="J92" s="154"/>
    </row>
    <row r="93" spans="1:10" s="172" customFormat="1">
      <c r="A93" s="100" t="s">
        <v>220</v>
      </c>
      <c r="B93" s="96"/>
      <c r="C93" s="97"/>
      <c r="D93" s="97"/>
      <c r="E93" s="98"/>
      <c r="F93" s="98"/>
      <c r="G93" s="97"/>
      <c r="H93" s="99"/>
      <c r="I93" s="97"/>
      <c r="J93" s="99"/>
    </row>
    <row r="94" spans="1:10" s="172" customFormat="1" ht="26.25" customHeight="1">
      <c r="A94" s="22" t="s">
        <v>8</v>
      </c>
      <c r="B94" s="72" t="s">
        <v>9</v>
      </c>
      <c r="C94" s="37" t="s">
        <v>10</v>
      </c>
      <c r="D94" s="37" t="s">
        <v>152</v>
      </c>
      <c r="E94" s="38" t="s">
        <v>114</v>
      </c>
      <c r="F94" s="38" t="s">
        <v>13</v>
      </c>
      <c r="G94" s="37" t="s">
        <v>14</v>
      </c>
      <c r="H94" s="23" t="s">
        <v>64</v>
      </c>
      <c r="I94" s="252" t="s">
        <v>16</v>
      </c>
      <c r="J94" s="229" t="s">
        <v>221</v>
      </c>
    </row>
    <row r="95" spans="1:10" s="172" customFormat="1" ht="48">
      <c r="A95" s="12" t="s">
        <v>154</v>
      </c>
      <c r="B95" s="73" t="s">
        <v>222</v>
      </c>
      <c r="C95" s="8" t="s">
        <v>223</v>
      </c>
      <c r="D95" s="8"/>
      <c r="E95" s="42" t="s">
        <v>305</v>
      </c>
      <c r="F95" s="42"/>
      <c r="G95" s="8"/>
      <c r="H95" s="9" t="s">
        <v>224</v>
      </c>
      <c r="I95" s="251" t="s">
        <v>159</v>
      </c>
      <c r="J95" s="230" t="s">
        <v>225</v>
      </c>
    </row>
    <row r="96" spans="1:10" s="172" customFormat="1" ht="12">
      <c r="A96" s="12" t="s">
        <v>226</v>
      </c>
      <c r="B96" s="73" t="s">
        <v>227</v>
      </c>
      <c r="C96" s="8">
        <v>1</v>
      </c>
      <c r="D96" s="8">
        <v>10</v>
      </c>
      <c r="E96" s="42">
        <v>10</v>
      </c>
      <c r="F96" s="42"/>
      <c r="G96" s="8"/>
      <c r="H96" s="9" t="s">
        <v>228</v>
      </c>
      <c r="I96" s="251" t="s">
        <v>159</v>
      </c>
      <c r="J96" s="230" t="s">
        <v>229</v>
      </c>
    </row>
    <row r="97" spans="1:10" s="172" customFormat="1" ht="24">
      <c r="A97" s="12" t="s">
        <v>230</v>
      </c>
      <c r="B97" s="73" t="s">
        <v>231</v>
      </c>
      <c r="C97" s="8">
        <v>2</v>
      </c>
      <c r="D97" s="17" t="s">
        <v>232</v>
      </c>
      <c r="E97" s="42">
        <v>10</v>
      </c>
      <c r="F97" s="42"/>
      <c r="G97" s="8"/>
      <c r="H97" s="9" t="s">
        <v>233</v>
      </c>
      <c r="I97" s="251" t="s">
        <v>159</v>
      </c>
      <c r="J97" s="230" t="s">
        <v>234</v>
      </c>
    </row>
    <row r="98" spans="1:10" s="172" customFormat="1" ht="12">
      <c r="A98" s="13" t="s">
        <v>235</v>
      </c>
      <c r="B98" s="73" t="s">
        <v>236</v>
      </c>
      <c r="C98" s="20">
        <v>1</v>
      </c>
      <c r="D98" s="15">
        <v>10</v>
      </c>
      <c r="E98" s="41">
        <v>10</v>
      </c>
      <c r="F98" s="42"/>
      <c r="G98" s="15"/>
      <c r="H98" s="16" t="s">
        <v>237</v>
      </c>
      <c r="I98" s="253" t="s">
        <v>173</v>
      </c>
      <c r="J98" s="236" t="s">
        <v>58</v>
      </c>
    </row>
    <row r="99" spans="1:10" s="172" customFormat="1" ht="12">
      <c r="A99" s="13" t="s">
        <v>238</v>
      </c>
      <c r="B99" s="73" t="s">
        <v>239</v>
      </c>
      <c r="C99" s="8">
        <v>1</v>
      </c>
      <c r="D99" s="8"/>
      <c r="E99" s="41">
        <v>20</v>
      </c>
      <c r="F99" s="41"/>
      <c r="G99" s="8"/>
      <c r="H99" s="9" t="s">
        <v>240</v>
      </c>
      <c r="I99" s="251" t="s">
        <v>125</v>
      </c>
      <c r="J99" s="230" t="s">
        <v>241</v>
      </c>
    </row>
    <row r="100" spans="1:10" s="172" customFormat="1" ht="12">
      <c r="A100" s="13" t="s">
        <v>242</v>
      </c>
      <c r="B100" s="73" t="s">
        <v>243</v>
      </c>
      <c r="C100" s="8" t="s">
        <v>223</v>
      </c>
      <c r="D100" s="15"/>
      <c r="E100" s="42">
        <v>30</v>
      </c>
      <c r="F100" s="42"/>
      <c r="G100" s="15"/>
      <c r="H100" s="16" t="s">
        <v>244</v>
      </c>
      <c r="I100" s="253" t="s">
        <v>125</v>
      </c>
      <c r="J100" s="236" t="s">
        <v>245</v>
      </c>
    </row>
    <row r="101" spans="1:10" s="172" customFormat="1" ht="12">
      <c r="A101" s="135" t="s">
        <v>246</v>
      </c>
      <c r="B101" s="136" t="s">
        <v>247</v>
      </c>
      <c r="C101" s="189">
        <v>1</v>
      </c>
      <c r="D101" s="137"/>
      <c r="E101" s="200">
        <v>20</v>
      </c>
      <c r="F101" s="200"/>
      <c r="G101" s="137"/>
      <c r="H101" s="138" t="s">
        <v>248</v>
      </c>
      <c r="I101" s="263" t="s">
        <v>173</v>
      </c>
      <c r="J101" s="237" t="s">
        <v>249</v>
      </c>
    </row>
    <row r="102" spans="1:10" s="172" customFormat="1" ht="12">
      <c r="A102" s="190" t="s">
        <v>250</v>
      </c>
      <c r="B102" s="191"/>
      <c r="C102" s="192"/>
      <c r="D102" s="192"/>
      <c r="E102" s="268">
        <v>100</v>
      </c>
      <c r="F102" s="199"/>
      <c r="G102" s="193"/>
      <c r="H102" s="194"/>
      <c r="I102" s="267"/>
      <c r="J102" s="122" t="s">
        <v>251</v>
      </c>
    </row>
    <row r="103" spans="1:10" s="119" customFormat="1" ht="6.95" customHeight="1">
      <c r="A103" s="151"/>
      <c r="B103" s="152"/>
      <c r="C103" s="152"/>
      <c r="D103" s="152"/>
      <c r="E103" s="153"/>
      <c r="F103" s="153"/>
      <c r="G103" s="152"/>
      <c r="H103" s="154"/>
      <c r="I103" s="152"/>
      <c r="J103" s="154"/>
    </row>
    <row r="104" spans="1:10" s="172" customFormat="1" ht="15" customHeight="1">
      <c r="A104" s="295" t="s">
        <v>252</v>
      </c>
      <c r="B104" s="296"/>
      <c r="C104" s="294"/>
      <c r="D104" s="294"/>
      <c r="E104" s="281">
        <f>E89+E78+E102</f>
        <v>630</v>
      </c>
      <c r="F104" s="291" t="s">
        <v>253</v>
      </c>
      <c r="G104" s="291"/>
      <c r="H104" s="291"/>
      <c r="I104" s="97"/>
      <c r="J104" s="101" t="s">
        <v>58</v>
      </c>
    </row>
    <row r="105" spans="1:10" s="172" customFormat="1" ht="7.5" customHeight="1">
      <c r="A105" s="83"/>
      <c r="B105" s="83"/>
      <c r="C105" s="32"/>
      <c r="D105" s="28"/>
      <c r="E105" s="43"/>
      <c r="F105" s="43"/>
      <c r="G105" s="28"/>
      <c r="H105" s="29"/>
      <c r="I105" s="257"/>
      <c r="J105" s="29"/>
    </row>
    <row r="106" spans="1:10" s="172" customFormat="1" ht="15">
      <c r="A106" s="187" t="s">
        <v>254</v>
      </c>
      <c r="B106" s="183"/>
      <c r="C106" s="184"/>
      <c r="D106" s="185"/>
      <c r="E106" s="283" t="s">
        <v>305</v>
      </c>
      <c r="F106" s="284"/>
      <c r="G106" s="284"/>
      <c r="H106" s="186"/>
      <c r="I106" s="184"/>
      <c r="J106" s="186"/>
    </row>
    <row r="107" spans="1:10" s="172" customFormat="1" ht="15" customHeight="1">
      <c r="A107" s="117" t="s">
        <v>255</v>
      </c>
      <c r="B107" s="114"/>
      <c r="C107" s="115"/>
      <c r="D107" s="116"/>
      <c r="E107" s="285" t="s">
        <v>305</v>
      </c>
      <c r="F107" s="285"/>
      <c r="G107" s="285"/>
      <c r="H107" s="215"/>
      <c r="I107" s="114"/>
      <c r="J107" s="114"/>
    </row>
    <row r="108" spans="1:10" s="172" customFormat="1" ht="24">
      <c r="A108" s="13" t="s">
        <v>297</v>
      </c>
      <c r="B108" s="73"/>
      <c r="C108" s="20" t="s">
        <v>286</v>
      </c>
      <c r="D108" s="15"/>
      <c r="E108" s="42" t="s">
        <v>287</v>
      </c>
      <c r="F108" s="42"/>
      <c r="G108" s="15"/>
      <c r="H108" s="9" t="s">
        <v>298</v>
      </c>
      <c r="I108" s="253" t="s">
        <v>130</v>
      </c>
      <c r="J108" s="236" t="s">
        <v>299</v>
      </c>
    </row>
    <row r="109" spans="1:10" s="172" customFormat="1">
      <c r="A109" s="102" t="s">
        <v>256</v>
      </c>
      <c r="B109" s="103"/>
      <c r="C109" s="104"/>
      <c r="D109" s="104"/>
      <c r="E109" s="105"/>
      <c r="F109" s="105"/>
      <c r="G109" s="104"/>
      <c r="H109" s="106"/>
      <c r="I109" s="104"/>
      <c r="J109" s="106"/>
    </row>
    <row r="110" spans="1:10" s="119" customFormat="1" ht="6.95" customHeight="1">
      <c r="A110" s="297"/>
      <c r="B110" s="298"/>
      <c r="C110" s="298"/>
      <c r="D110" s="298"/>
      <c r="E110" s="299"/>
      <c r="F110" s="299"/>
      <c r="G110" s="298"/>
      <c r="H110" s="300"/>
      <c r="I110" s="298"/>
      <c r="J110" s="300"/>
    </row>
    <row r="111" spans="1:10" s="172" customFormat="1">
      <c r="A111" s="107" t="s">
        <v>257</v>
      </c>
      <c r="B111" s="103"/>
      <c r="C111" s="104"/>
      <c r="D111" s="104"/>
      <c r="E111" s="105"/>
      <c r="F111" s="105"/>
      <c r="G111" s="104"/>
      <c r="H111" s="106"/>
      <c r="I111" s="104"/>
      <c r="J111" s="106"/>
    </row>
    <row r="112" spans="1:10" s="172" customFormat="1" ht="24">
      <c r="A112" s="22" t="s">
        <v>8</v>
      </c>
      <c r="B112" s="72" t="s">
        <v>9</v>
      </c>
      <c r="C112" s="37" t="s">
        <v>10</v>
      </c>
      <c r="D112" s="37" t="s">
        <v>258</v>
      </c>
      <c r="E112" s="38" t="s">
        <v>114</v>
      </c>
      <c r="F112" s="38"/>
      <c r="G112" s="37"/>
      <c r="H112" s="23" t="s">
        <v>64</v>
      </c>
      <c r="I112" s="252" t="s">
        <v>16</v>
      </c>
      <c r="J112" s="226" t="s">
        <v>153</v>
      </c>
    </row>
    <row r="113" spans="1:10" s="171" customFormat="1" ht="48">
      <c r="A113" s="12" t="s">
        <v>259</v>
      </c>
      <c r="B113" s="73" t="s">
        <v>260</v>
      </c>
      <c r="C113" s="92">
        <v>1</v>
      </c>
      <c r="D113" s="42"/>
      <c r="E113" s="42" t="s">
        <v>305</v>
      </c>
      <c r="F113" s="42"/>
      <c r="G113" s="8"/>
      <c r="H113" s="9" t="s">
        <v>261</v>
      </c>
      <c r="I113" s="251" t="s">
        <v>262</v>
      </c>
      <c r="J113" s="230" t="s">
        <v>319</v>
      </c>
    </row>
    <row r="114" spans="1:10" s="171" customFormat="1" ht="12">
      <c r="A114" s="12" t="s">
        <v>263</v>
      </c>
      <c r="B114" s="73" t="s">
        <v>264</v>
      </c>
      <c r="C114" s="17" t="s">
        <v>265</v>
      </c>
      <c r="D114" s="8"/>
      <c r="E114" s="42" t="s">
        <v>266</v>
      </c>
      <c r="F114" s="42"/>
      <c r="G114" s="8"/>
      <c r="H114" s="9" t="s">
        <v>267</v>
      </c>
      <c r="I114" s="251" t="s">
        <v>262</v>
      </c>
      <c r="J114" s="230" t="s">
        <v>268</v>
      </c>
    </row>
    <row r="115" spans="1:10" s="172" customFormat="1" ht="12">
      <c r="A115" s="12" t="s">
        <v>269</v>
      </c>
      <c r="B115" s="73" t="s">
        <v>270</v>
      </c>
      <c r="C115" s="17" t="s">
        <v>201</v>
      </c>
      <c r="D115" s="8"/>
      <c r="E115" s="42" t="s">
        <v>271</v>
      </c>
      <c r="F115" s="42"/>
      <c r="G115" s="8"/>
      <c r="H115" s="9" t="s">
        <v>272</v>
      </c>
      <c r="I115" s="251" t="s">
        <v>262</v>
      </c>
      <c r="J115" s="230" t="s">
        <v>273</v>
      </c>
    </row>
    <row r="116" spans="1:10" s="172" customFormat="1" ht="48">
      <c r="A116" s="12" t="s">
        <v>274</v>
      </c>
      <c r="B116" s="73" t="s">
        <v>275</v>
      </c>
      <c r="C116" s="8" t="s">
        <v>156</v>
      </c>
      <c r="D116" s="8"/>
      <c r="E116" s="42" t="s">
        <v>305</v>
      </c>
      <c r="F116" s="42"/>
      <c r="G116" s="8"/>
      <c r="H116" s="9" t="s">
        <v>276</v>
      </c>
      <c r="I116" s="251" t="s">
        <v>262</v>
      </c>
      <c r="J116" s="230" t="s">
        <v>277</v>
      </c>
    </row>
    <row r="117" spans="1:10" s="172" customFormat="1" ht="12">
      <c r="A117" s="12" t="s">
        <v>278</v>
      </c>
      <c r="B117" s="73" t="s">
        <v>279</v>
      </c>
      <c r="C117" s="8">
        <v>65</v>
      </c>
      <c r="D117" s="8"/>
      <c r="E117" s="42"/>
      <c r="F117" s="42"/>
      <c r="G117" s="8"/>
      <c r="H117" s="9" t="s">
        <v>280</v>
      </c>
      <c r="I117" s="269" t="s">
        <v>281</v>
      </c>
      <c r="J117" s="230" t="s">
        <v>309</v>
      </c>
    </row>
    <row r="118" spans="1:10" s="172" customFormat="1" ht="12">
      <c r="A118" s="12" t="s">
        <v>315</v>
      </c>
      <c r="B118" s="73" t="s">
        <v>282</v>
      </c>
      <c r="C118" s="8">
        <v>30</v>
      </c>
      <c r="D118" s="8"/>
      <c r="E118" s="42"/>
      <c r="F118" s="42"/>
      <c r="G118" s="8"/>
      <c r="H118" s="9" t="s">
        <v>316</v>
      </c>
      <c r="I118" s="269" t="s">
        <v>281</v>
      </c>
      <c r="J118" s="230" t="s">
        <v>307</v>
      </c>
    </row>
    <row r="119" spans="1:10" s="172" customFormat="1" ht="12">
      <c r="A119" s="54" t="s">
        <v>317</v>
      </c>
      <c r="B119" s="55" t="s">
        <v>283</v>
      </c>
      <c r="C119" s="55">
        <v>40</v>
      </c>
      <c r="D119" s="55"/>
      <c r="E119" s="56"/>
      <c r="F119" s="56"/>
      <c r="G119" s="55"/>
      <c r="H119" s="57" t="s">
        <v>318</v>
      </c>
      <c r="I119" s="270" t="s">
        <v>281</v>
      </c>
      <c r="J119" s="231" t="s">
        <v>308</v>
      </c>
    </row>
    <row r="120" spans="1:10">
      <c r="A120" s="4"/>
      <c r="B120" s="6"/>
      <c r="C120" s="6"/>
      <c r="D120" s="6"/>
      <c r="E120" s="47"/>
      <c r="F120" s="47"/>
      <c r="G120" s="6"/>
      <c r="H120" s="4"/>
      <c r="I120" s="6"/>
      <c r="J120" s="4"/>
    </row>
    <row r="121" spans="1:10">
      <c r="A121" s="4"/>
      <c r="B121" s="6"/>
      <c r="C121" s="6"/>
      <c r="D121" s="6"/>
      <c r="E121" s="47"/>
      <c r="F121" s="47"/>
      <c r="G121" s="6"/>
      <c r="H121" s="4"/>
      <c r="I121" s="6"/>
      <c r="J121" s="4"/>
    </row>
    <row r="122" spans="1:10">
      <c r="A122" s="4"/>
      <c r="B122" s="6"/>
      <c r="C122" s="6"/>
      <c r="D122" s="6"/>
      <c r="E122" s="47"/>
      <c r="F122" s="47"/>
      <c r="G122" s="6"/>
      <c r="H122" s="4"/>
      <c r="I122" s="6"/>
      <c r="J122" s="4"/>
    </row>
    <row r="123" spans="1:10">
      <c r="A123" s="4"/>
      <c r="B123" s="6"/>
      <c r="C123" s="6"/>
      <c r="D123" s="6"/>
      <c r="E123" s="47"/>
      <c r="F123" s="47"/>
      <c r="G123" s="6"/>
      <c r="H123" s="4"/>
      <c r="I123" s="6"/>
      <c r="J123" s="4"/>
    </row>
    <row r="124" spans="1:10">
      <c r="A124" s="4"/>
      <c r="B124" s="6"/>
      <c r="C124" s="6"/>
      <c r="D124" s="6"/>
      <c r="E124" s="47"/>
      <c r="F124" s="47"/>
      <c r="G124" s="6"/>
      <c r="H124" s="4"/>
      <c r="I124" s="6"/>
      <c r="J124" s="4"/>
    </row>
    <row r="125" spans="1:10">
      <c r="A125" s="4"/>
      <c r="B125" s="6"/>
      <c r="C125" s="6"/>
      <c r="D125" s="6"/>
      <c r="E125" s="47"/>
      <c r="F125" s="47"/>
      <c r="G125" s="6"/>
      <c r="H125" s="4"/>
      <c r="I125" s="6"/>
      <c r="J125" s="4"/>
    </row>
    <row r="126" spans="1:10">
      <c r="A126" s="4"/>
      <c r="B126" s="6"/>
      <c r="C126" s="6"/>
      <c r="D126" s="6"/>
      <c r="E126" s="47"/>
      <c r="F126" s="47"/>
      <c r="G126" s="6"/>
      <c r="H126" s="4"/>
      <c r="I126" s="6"/>
      <c r="J126" s="4"/>
    </row>
    <row r="127" spans="1:10">
      <c r="A127" s="4"/>
      <c r="B127" s="6"/>
      <c r="C127" s="6"/>
      <c r="D127" s="6"/>
      <c r="E127" s="47"/>
      <c r="F127" s="47"/>
      <c r="G127" s="6"/>
      <c r="H127" s="4"/>
      <c r="I127" s="6"/>
      <c r="J127" s="4"/>
    </row>
    <row r="128" spans="1:10">
      <c r="A128" s="4"/>
      <c r="B128" s="6"/>
      <c r="C128" s="6"/>
      <c r="D128" s="6"/>
      <c r="E128" s="47"/>
      <c r="F128" s="47"/>
      <c r="G128" s="6"/>
      <c r="H128" s="4"/>
      <c r="I128" s="6"/>
      <c r="J128" s="4"/>
    </row>
    <row r="129" spans="1:10">
      <c r="A129" s="4"/>
      <c r="B129" s="6"/>
      <c r="C129" s="6"/>
      <c r="D129" s="6"/>
      <c r="E129" s="47"/>
      <c r="F129" s="47"/>
      <c r="G129" s="6"/>
      <c r="H129" s="4"/>
      <c r="I129" s="6"/>
      <c r="J129" s="4"/>
    </row>
    <row r="130" spans="1:10">
      <c r="A130" s="4"/>
      <c r="B130" s="6"/>
      <c r="C130" s="6"/>
      <c r="D130" s="6"/>
      <c r="E130" s="47"/>
      <c r="F130" s="47"/>
      <c r="G130" s="6"/>
      <c r="H130" s="4"/>
      <c r="I130" s="6"/>
      <c r="J130" s="4"/>
    </row>
    <row r="131" spans="1:10">
      <c r="A131" s="4"/>
      <c r="B131" s="6"/>
      <c r="C131" s="6"/>
      <c r="D131" s="6"/>
      <c r="E131" s="47"/>
      <c r="F131" s="47"/>
      <c r="G131" s="6"/>
      <c r="H131" s="4"/>
      <c r="I131" s="6"/>
      <c r="J131" s="4"/>
    </row>
    <row r="132" spans="1:10">
      <c r="A132" s="4"/>
      <c r="B132" s="6"/>
      <c r="C132" s="6"/>
      <c r="D132" s="6"/>
      <c r="E132" s="47"/>
      <c r="F132" s="47"/>
      <c r="G132" s="6"/>
      <c r="H132" s="4"/>
      <c r="I132" s="6"/>
      <c r="J132" s="4"/>
    </row>
    <row r="133" spans="1:10">
      <c r="A133" s="4"/>
      <c r="B133" s="6"/>
      <c r="C133" s="6"/>
      <c r="D133" s="6"/>
      <c r="E133" s="47"/>
      <c r="F133" s="47"/>
      <c r="G133" s="6"/>
      <c r="H133" s="4"/>
      <c r="I133" s="6"/>
      <c r="J133" s="4"/>
    </row>
    <row r="134" spans="1:10">
      <c r="A134" s="4"/>
      <c r="B134" s="6"/>
      <c r="C134" s="6"/>
      <c r="D134" s="6"/>
      <c r="E134" s="47"/>
      <c r="F134" s="47"/>
      <c r="G134" s="6"/>
      <c r="H134" s="4"/>
      <c r="I134" s="6"/>
      <c r="J134" s="4"/>
    </row>
    <row r="135" spans="1:10">
      <c r="A135" s="4"/>
      <c r="B135" s="6"/>
      <c r="C135" s="6"/>
      <c r="D135" s="6"/>
      <c r="E135" s="47"/>
      <c r="F135" s="47"/>
      <c r="G135" s="6"/>
      <c r="H135" s="4"/>
      <c r="I135" s="6"/>
      <c r="J135" s="4"/>
    </row>
    <row r="136" spans="1:10">
      <c r="A136" s="4"/>
      <c r="B136" s="6"/>
      <c r="C136" s="6"/>
      <c r="D136" s="6"/>
      <c r="E136" s="47"/>
      <c r="F136" s="47"/>
      <c r="G136" s="6"/>
      <c r="H136" s="4"/>
      <c r="I136" s="6"/>
      <c r="J136" s="4"/>
    </row>
    <row r="137" spans="1:10">
      <c r="A137" s="4"/>
      <c r="B137" s="6"/>
      <c r="C137" s="6"/>
      <c r="D137" s="6"/>
      <c r="E137" s="47"/>
      <c r="F137" s="47"/>
      <c r="G137" s="6"/>
      <c r="H137" s="4"/>
      <c r="I137" s="6"/>
      <c r="J137" s="4"/>
    </row>
    <row r="138" spans="1:10">
      <c r="A138" s="4"/>
      <c r="B138" s="6"/>
      <c r="C138" s="6"/>
      <c r="D138" s="6"/>
      <c r="E138" s="47"/>
      <c r="F138" s="47"/>
      <c r="G138" s="6"/>
      <c r="H138" s="4"/>
      <c r="I138" s="6"/>
      <c r="J138" s="4"/>
    </row>
    <row r="139" spans="1:10">
      <c r="A139" s="4"/>
      <c r="B139" s="6"/>
      <c r="C139" s="6"/>
      <c r="D139" s="6"/>
      <c r="E139" s="47"/>
      <c r="F139" s="47"/>
      <c r="G139" s="6"/>
      <c r="H139" s="4"/>
      <c r="I139" s="6"/>
      <c r="J139" s="4"/>
    </row>
    <row r="140" spans="1:10">
      <c r="A140" s="4"/>
      <c r="B140" s="6"/>
      <c r="C140" s="6"/>
      <c r="D140" s="6"/>
      <c r="E140" s="47"/>
      <c r="F140" s="47"/>
      <c r="G140" s="6"/>
      <c r="H140" s="4"/>
      <c r="I140" s="6"/>
      <c r="J140" s="4"/>
    </row>
    <row r="141" spans="1:10">
      <c r="A141" s="4"/>
      <c r="B141" s="6"/>
      <c r="C141" s="6"/>
      <c r="D141" s="6"/>
      <c r="E141" s="47"/>
      <c r="F141" s="47"/>
      <c r="G141" s="6"/>
      <c r="H141" s="4"/>
      <c r="I141" s="6"/>
      <c r="J141" s="4"/>
    </row>
    <row r="142" spans="1:10">
      <c r="A142" s="4"/>
      <c r="B142" s="6"/>
      <c r="C142" s="6"/>
      <c r="D142" s="6"/>
      <c r="E142" s="47"/>
      <c r="F142" s="47"/>
      <c r="G142" s="6"/>
      <c r="H142" s="4"/>
      <c r="I142" s="6"/>
      <c r="J142" s="4"/>
    </row>
    <row r="143" spans="1:10">
      <c r="A143" s="4"/>
      <c r="B143" s="6"/>
      <c r="C143" s="6"/>
      <c r="D143" s="6"/>
      <c r="E143" s="47"/>
      <c r="F143" s="47"/>
      <c r="G143" s="6"/>
      <c r="H143" s="4"/>
      <c r="I143" s="6"/>
      <c r="J143" s="4"/>
    </row>
    <row r="144" spans="1:10">
      <c r="A144" s="4"/>
      <c r="B144" s="6"/>
      <c r="C144" s="6"/>
      <c r="D144" s="6"/>
      <c r="E144" s="47"/>
      <c r="F144" s="47"/>
      <c r="G144" s="6"/>
      <c r="H144" s="4"/>
      <c r="I144" s="6"/>
      <c r="J144" s="4"/>
    </row>
    <row r="145" spans="1:10">
      <c r="A145" s="4"/>
      <c r="B145" s="6"/>
      <c r="C145" s="6"/>
      <c r="D145" s="6"/>
      <c r="E145" s="47"/>
      <c r="F145" s="47"/>
      <c r="G145" s="6"/>
      <c r="H145" s="4"/>
      <c r="I145" s="6"/>
      <c r="J145" s="4"/>
    </row>
    <row r="146" spans="1:10">
      <c r="A146" s="4"/>
      <c r="B146" s="6"/>
      <c r="C146" s="6"/>
      <c r="D146" s="6"/>
      <c r="E146" s="47"/>
      <c r="F146" s="47"/>
      <c r="G146" s="6"/>
      <c r="H146" s="4"/>
      <c r="I146" s="6"/>
      <c r="J146" s="4"/>
    </row>
    <row r="147" spans="1:10">
      <c r="A147" s="4"/>
      <c r="B147" s="6"/>
      <c r="C147" s="6"/>
      <c r="D147" s="6"/>
      <c r="E147" s="47"/>
      <c r="F147" s="47"/>
      <c r="G147" s="6"/>
      <c r="H147" s="4"/>
      <c r="I147" s="6"/>
      <c r="J147" s="4"/>
    </row>
    <row r="148" spans="1:10">
      <c r="A148" s="4"/>
      <c r="B148" s="6"/>
      <c r="C148" s="6"/>
      <c r="D148" s="6"/>
      <c r="E148" s="47"/>
      <c r="F148" s="47"/>
      <c r="G148" s="6"/>
      <c r="H148" s="4"/>
      <c r="I148" s="6"/>
      <c r="J148" s="4"/>
    </row>
    <row r="149" spans="1:10">
      <c r="A149" s="4"/>
      <c r="B149" s="6"/>
      <c r="C149" s="6"/>
      <c r="D149" s="6"/>
      <c r="E149" s="47"/>
      <c r="F149" s="47"/>
      <c r="G149" s="6"/>
      <c r="H149" s="4"/>
      <c r="I149" s="6"/>
      <c r="J149" s="4"/>
    </row>
    <row r="150" spans="1:10">
      <c r="A150" s="4"/>
      <c r="B150" s="6"/>
      <c r="C150" s="6"/>
      <c r="D150" s="6"/>
      <c r="E150" s="47"/>
      <c r="F150" s="47"/>
      <c r="G150" s="6"/>
      <c r="H150" s="4"/>
      <c r="I150" s="6"/>
      <c r="J150" s="4"/>
    </row>
    <row r="151" spans="1:10">
      <c r="A151" s="4"/>
      <c r="B151" s="6"/>
      <c r="C151" s="6"/>
      <c r="D151" s="6"/>
      <c r="E151" s="47"/>
      <c r="F151" s="47"/>
      <c r="G151" s="6"/>
      <c r="H151" s="4"/>
      <c r="I151" s="6"/>
      <c r="J151" s="4"/>
    </row>
    <row r="152" spans="1:10">
      <c r="A152" s="4"/>
      <c r="B152" s="6"/>
      <c r="C152" s="6"/>
      <c r="D152" s="6"/>
      <c r="E152" s="47"/>
      <c r="F152" s="47"/>
      <c r="G152" s="6"/>
      <c r="H152" s="4"/>
      <c r="I152" s="6"/>
      <c r="J152" s="4"/>
    </row>
    <row r="153" spans="1:10">
      <c r="A153" s="4"/>
      <c r="B153" s="6"/>
      <c r="C153" s="6"/>
      <c r="D153" s="6"/>
      <c r="E153" s="47"/>
      <c r="F153" s="47"/>
      <c r="G153" s="6"/>
      <c r="H153" s="4"/>
      <c r="I153" s="6"/>
      <c r="J153" s="4"/>
    </row>
    <row r="154" spans="1:10">
      <c r="A154" s="4"/>
      <c r="B154" s="6"/>
      <c r="C154" s="6"/>
      <c r="D154" s="6"/>
      <c r="E154" s="47"/>
      <c r="F154" s="47"/>
      <c r="G154" s="6"/>
      <c r="H154" s="4"/>
      <c r="I154" s="6"/>
      <c r="J154" s="4"/>
    </row>
    <row r="155" spans="1:10">
      <c r="A155" s="4"/>
      <c r="B155" s="6"/>
      <c r="C155" s="6"/>
      <c r="D155" s="6"/>
      <c r="E155" s="47"/>
      <c r="F155" s="47"/>
      <c r="G155" s="6"/>
      <c r="H155" s="4"/>
      <c r="I155" s="6"/>
      <c r="J155" s="4"/>
    </row>
    <row r="156" spans="1:10">
      <c r="A156" s="4"/>
      <c r="B156" s="6"/>
      <c r="C156" s="6"/>
      <c r="D156" s="6"/>
      <c r="E156" s="47"/>
      <c r="F156" s="47"/>
      <c r="G156" s="6"/>
      <c r="H156" s="4"/>
      <c r="I156" s="6"/>
      <c r="J156" s="4"/>
    </row>
    <row r="157" spans="1:10">
      <c r="A157" s="4"/>
      <c r="B157" s="6"/>
      <c r="C157" s="6"/>
      <c r="D157" s="6"/>
      <c r="E157" s="47"/>
      <c r="F157" s="47"/>
      <c r="G157" s="6"/>
      <c r="H157" s="4"/>
      <c r="I157" s="6"/>
      <c r="J157" s="4"/>
    </row>
    <row r="158" spans="1:10">
      <c r="A158" s="4"/>
      <c r="B158" s="6"/>
      <c r="C158" s="6"/>
      <c r="D158" s="6"/>
      <c r="E158" s="47"/>
      <c r="F158" s="47"/>
      <c r="G158" s="6"/>
      <c r="H158" s="4"/>
      <c r="I158" s="6"/>
      <c r="J158" s="4"/>
    </row>
    <row r="159" spans="1:10">
      <c r="A159" s="4"/>
      <c r="B159" s="6"/>
      <c r="C159" s="6"/>
      <c r="D159" s="6"/>
      <c r="E159" s="47"/>
      <c r="F159" s="47"/>
      <c r="G159" s="6"/>
      <c r="H159" s="4"/>
      <c r="I159" s="6"/>
      <c r="J159" s="4"/>
    </row>
    <row r="160" spans="1:10">
      <c r="A160" s="4"/>
      <c r="B160" s="6"/>
      <c r="C160" s="6"/>
      <c r="D160" s="6"/>
      <c r="E160" s="47"/>
      <c r="F160" s="47"/>
      <c r="G160" s="6"/>
      <c r="H160" s="4"/>
      <c r="I160" s="6"/>
      <c r="J160" s="4"/>
    </row>
    <row r="161" spans="1:10">
      <c r="A161" s="4"/>
      <c r="B161" s="6"/>
      <c r="C161" s="6"/>
      <c r="D161" s="6"/>
      <c r="E161" s="47"/>
      <c r="F161" s="47"/>
      <c r="G161" s="6"/>
      <c r="H161" s="4"/>
      <c r="I161" s="6"/>
      <c r="J161" s="4"/>
    </row>
    <row r="162" spans="1:10">
      <c r="A162" s="4"/>
      <c r="B162" s="6"/>
      <c r="C162" s="6"/>
      <c r="D162" s="6"/>
      <c r="E162" s="47"/>
      <c r="F162" s="47"/>
      <c r="G162" s="6"/>
      <c r="H162" s="4"/>
      <c r="I162" s="6"/>
      <c r="J162" s="4"/>
    </row>
    <row r="163" spans="1:10">
      <c r="A163" s="4"/>
      <c r="B163" s="6"/>
      <c r="C163" s="6"/>
      <c r="D163" s="6"/>
      <c r="E163" s="47"/>
      <c r="F163" s="47"/>
      <c r="G163" s="6"/>
      <c r="H163" s="4"/>
      <c r="I163" s="6"/>
      <c r="J163" s="4"/>
    </row>
    <row r="164" spans="1:10">
      <c r="A164" s="4"/>
      <c r="B164" s="6"/>
      <c r="C164" s="6"/>
      <c r="D164" s="6"/>
      <c r="E164" s="47"/>
      <c r="F164" s="47"/>
      <c r="G164" s="6"/>
      <c r="H164" s="4"/>
      <c r="I164" s="6"/>
      <c r="J164" s="4"/>
    </row>
    <row r="165" spans="1:10">
      <c r="A165" s="4"/>
      <c r="B165" s="6"/>
      <c r="C165" s="6"/>
      <c r="D165" s="6"/>
      <c r="E165" s="47"/>
      <c r="F165" s="47"/>
      <c r="G165" s="6"/>
      <c r="H165" s="4"/>
      <c r="I165" s="6"/>
      <c r="J165" s="4"/>
    </row>
    <row r="166" spans="1:10">
      <c r="A166" s="4"/>
      <c r="B166" s="6"/>
      <c r="C166" s="6"/>
      <c r="D166" s="6"/>
      <c r="E166" s="47"/>
      <c r="F166" s="47"/>
      <c r="G166" s="6"/>
      <c r="H166" s="4"/>
      <c r="I166" s="6"/>
      <c r="J166" s="4"/>
    </row>
    <row r="167" spans="1:10">
      <c r="A167" s="4"/>
      <c r="B167" s="6"/>
      <c r="C167" s="6"/>
      <c r="D167" s="6"/>
      <c r="E167" s="47"/>
      <c r="F167" s="47"/>
      <c r="G167" s="6"/>
      <c r="H167" s="4"/>
      <c r="I167" s="6"/>
      <c r="J167" s="4"/>
    </row>
    <row r="168" spans="1:10">
      <c r="A168" s="4"/>
      <c r="B168" s="6"/>
      <c r="C168" s="6"/>
      <c r="D168" s="6"/>
      <c r="E168" s="47"/>
      <c r="F168" s="47"/>
      <c r="G168" s="6"/>
      <c r="H168" s="4"/>
      <c r="I168" s="6"/>
      <c r="J168" s="4"/>
    </row>
    <row r="169" spans="1:10">
      <c r="A169" s="4"/>
      <c r="B169" s="6"/>
      <c r="C169" s="6"/>
      <c r="D169" s="6"/>
      <c r="E169" s="47"/>
      <c r="F169" s="47"/>
      <c r="G169" s="6"/>
      <c r="H169" s="4"/>
      <c r="I169" s="6"/>
      <c r="J169" s="4"/>
    </row>
    <row r="170" spans="1:10">
      <c r="A170" s="4"/>
      <c r="B170" s="6"/>
      <c r="C170" s="6"/>
      <c r="D170" s="6"/>
      <c r="E170" s="47"/>
      <c r="F170" s="47"/>
      <c r="G170" s="6"/>
      <c r="H170" s="4"/>
      <c r="I170" s="6"/>
      <c r="J170" s="4"/>
    </row>
    <row r="171" spans="1:10">
      <c r="A171" s="4"/>
      <c r="B171" s="6"/>
      <c r="C171" s="6"/>
      <c r="D171" s="6"/>
      <c r="E171" s="47"/>
      <c r="F171" s="47"/>
      <c r="G171" s="6"/>
      <c r="H171" s="4"/>
      <c r="I171" s="6"/>
      <c r="J171" s="4"/>
    </row>
    <row r="172" spans="1:10">
      <c r="A172" s="4"/>
      <c r="B172" s="6"/>
      <c r="C172" s="6"/>
      <c r="D172" s="6"/>
      <c r="E172" s="47"/>
      <c r="F172" s="47"/>
      <c r="G172" s="6"/>
      <c r="H172" s="4"/>
      <c r="I172" s="6"/>
      <c r="J172" s="4"/>
    </row>
    <row r="173" spans="1:10">
      <c r="A173" s="4"/>
      <c r="B173" s="6"/>
      <c r="C173" s="6"/>
      <c r="D173" s="6"/>
      <c r="E173" s="47"/>
      <c r="F173" s="47"/>
      <c r="G173" s="6"/>
      <c r="H173" s="4"/>
      <c r="I173" s="6"/>
      <c r="J173" s="4"/>
    </row>
    <row r="174" spans="1:10">
      <c r="A174" s="4"/>
      <c r="B174" s="6"/>
      <c r="C174" s="6"/>
      <c r="D174" s="6"/>
      <c r="E174" s="47"/>
      <c r="F174" s="47"/>
      <c r="G174" s="6"/>
      <c r="H174" s="4"/>
      <c r="I174" s="6"/>
      <c r="J174" s="4"/>
    </row>
    <row r="175" spans="1:10">
      <c r="A175" s="4"/>
      <c r="B175" s="6"/>
      <c r="C175" s="6"/>
      <c r="D175" s="6"/>
      <c r="E175" s="47"/>
      <c r="F175" s="47"/>
      <c r="G175" s="6"/>
      <c r="H175" s="4"/>
      <c r="I175" s="6"/>
      <c r="J175" s="4"/>
    </row>
    <row r="176" spans="1:10">
      <c r="A176" s="4"/>
      <c r="B176" s="6"/>
      <c r="C176" s="6"/>
      <c r="D176" s="6"/>
      <c r="E176" s="47"/>
      <c r="F176" s="47"/>
      <c r="G176" s="6"/>
      <c r="H176" s="4"/>
      <c r="I176" s="6"/>
      <c r="J176" s="4"/>
    </row>
  </sheetData>
  <mergeCells count="9">
    <mergeCell ref="E106:G106"/>
    <mergeCell ref="E107:G107"/>
    <mergeCell ref="B5:J5"/>
    <mergeCell ref="B6:J6"/>
    <mergeCell ref="B7:J7"/>
    <mergeCell ref="B8:J8"/>
    <mergeCell ref="F104:H104"/>
    <mergeCell ref="A61:D61"/>
    <mergeCell ref="A104:D104"/>
  </mergeCells>
  <printOptions horizontalCentered="1"/>
  <pageMargins left="0.23622047244094491" right="0.23622047244094491" top="0.35433070866141736" bottom="0.35433070866141736" header="0.19685039370078741" footer="0.31496062992125984"/>
  <pageSetup paperSize="8" scale="80" fitToHeight="0" orientation="landscape" r:id="rId1"/>
  <rowBreaks count="2" manualBreakCount="2">
    <brk id="61" max="16383" man="1"/>
    <brk id="108" max="9"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2B37831DEA40D244B994541B074478A8" ma:contentTypeVersion="4" ma:contentTypeDescription="Ein neues Dokument erstellen." ma:contentTypeScope="" ma:versionID="23eecf6e04bf6e3350d164f66e88badb">
  <xsd:schema xmlns:xsd="http://www.w3.org/2001/XMLSchema" xmlns:xs="http://www.w3.org/2001/XMLSchema" xmlns:p="http://schemas.microsoft.com/office/2006/metadata/properties" xmlns:ns2="454201f9-566b-47ad-a6a7-c5be06f2a2f7" targetNamespace="http://schemas.microsoft.com/office/2006/metadata/properties" ma:root="true" ma:fieldsID="3e3522b116a4f4012d297f70993091c5" ns2:_="">
    <xsd:import namespace="454201f9-566b-47ad-a6a7-c5be06f2a2f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4201f9-566b-47ad-a6a7-c5be06f2a2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48C6060-727F-473B-BAF0-E8A6B3F049B6}">
  <ds:schemaRefs>
    <ds:schemaRef ds:uri="http://schemas.microsoft.com/sharepoint/v3/contenttype/forms"/>
  </ds:schemaRefs>
</ds:datastoreItem>
</file>

<file path=customXml/itemProps2.xml><?xml version="1.0" encoding="utf-8"?>
<ds:datastoreItem xmlns:ds="http://schemas.openxmlformats.org/officeDocument/2006/customXml" ds:itemID="{BB6DB29C-3617-4F11-8F38-43B1DE6249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4201f9-566b-47ad-a6a7-c5be06f2a2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13D9E3C-980A-46B3-88C5-8E697A1F43F4}">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454201f9-566b-47ad-a6a7-c5be06f2a2f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2</vt:i4>
      </vt:variant>
    </vt:vector>
  </HeadingPairs>
  <TitlesOfParts>
    <vt:vector size="3" baseType="lpstr">
      <vt:lpstr>Erweiterung</vt:lpstr>
      <vt:lpstr>Erweiterung!Druckbereich</vt:lpstr>
      <vt:lpstr>Erweiterung!Drucktitel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Peter Störchli</dc:creator>
  <cp:keywords/>
  <dc:description/>
  <cp:lastModifiedBy>Michael Müllener</cp:lastModifiedBy>
  <cp:revision/>
  <cp:lastPrinted>2024-06-05T15:00:05Z</cp:lastPrinted>
  <dcterms:created xsi:type="dcterms:W3CDTF">2013-11-27T06:36:43Z</dcterms:created>
  <dcterms:modified xsi:type="dcterms:W3CDTF">2024-06-05T15:07:23Z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0x0101002B37831DEA40D244B994541B074478A8</vt:lpwstr>
  </property>
</Properties>
</file>