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Desktop\Website Links\Kapitel 4.3 SOLL-Listen\"/>
    </mc:Choice>
  </mc:AlternateContent>
  <xr:revisionPtr revIDLastSave="0" documentId="8_{635EB201-8312-4D05-B001-F5798292E377}" xr6:coauthVersionLast="47" xr6:coauthVersionMax="47" xr10:uidLastSave="{00000000-0000-0000-0000-000000000000}"/>
  <bookViews>
    <workbookView xWindow="-120" yWindow="-120" windowWidth="29040" windowHeight="17520" xr2:uid="{88C38EAC-04F5-42AB-8D46-86F5049F798A}"/>
  </bookViews>
  <sheets>
    <sheet name="SOLL-Liste Heime" sheetId="1" r:id="rId1"/>
  </sheets>
  <definedNames>
    <definedName name="_xlnm._FilterDatabase" localSheetId="0" hidden="1">'SOLL-Liste Heime'!$A$9:$A$188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10" i="1" l="1"/>
  <c r="E10" i="1" s="1"/>
  <c r="D11" i="1"/>
  <c r="E11" i="1" s="1"/>
  <c r="D12" i="1"/>
  <c r="G12" i="1" s="1"/>
  <c r="F12" i="1"/>
  <c r="D13" i="1"/>
  <c r="E13" i="1" s="1"/>
  <c r="F13" i="1"/>
  <c r="D14" i="1"/>
  <c r="E14" i="1" s="1"/>
  <c r="F14" i="1"/>
  <c r="D15" i="1"/>
  <c r="E15" i="1" s="1"/>
  <c r="F15" i="1"/>
  <c r="D16" i="1"/>
  <c r="E16" i="1" s="1"/>
  <c r="D17" i="1"/>
  <c r="F17" i="1" s="1"/>
  <c r="E17" i="1"/>
  <c r="D18" i="1"/>
  <c r="G18" i="1" s="1"/>
  <c r="D19" i="1"/>
  <c r="E19" i="1"/>
  <c r="F19" i="1"/>
  <c r="H19" i="1" s="1"/>
  <c r="G19" i="1"/>
  <c r="D20" i="1"/>
  <c r="E20" i="1" s="1"/>
  <c r="D21" i="1"/>
  <c r="E21" i="1" s="1"/>
  <c r="G21" i="1"/>
  <c r="D22" i="1"/>
  <c r="E22" i="1" s="1"/>
  <c r="D23" i="1"/>
  <c r="F23" i="1" s="1"/>
  <c r="E23" i="1"/>
  <c r="D24" i="1"/>
  <c r="E24" i="1"/>
  <c r="F24" i="1"/>
  <c r="H24" i="1" s="1"/>
  <c r="G24" i="1"/>
  <c r="D25" i="1"/>
  <c r="E25" i="1"/>
  <c r="H25" i="1" s="1"/>
  <c r="F25" i="1"/>
  <c r="G25" i="1"/>
  <c r="D26" i="1"/>
  <c r="E26" i="1" s="1"/>
  <c r="H26" i="1" s="1"/>
  <c r="F26" i="1"/>
  <c r="G26" i="1"/>
  <c r="D27" i="1"/>
  <c r="E27" i="1"/>
  <c r="F27" i="1"/>
  <c r="G27" i="1"/>
  <c r="H27" i="1"/>
  <c r="D28" i="1"/>
  <c r="E28" i="1" s="1"/>
  <c r="D29" i="1"/>
  <c r="F29" i="1" s="1"/>
  <c r="E29" i="1"/>
  <c r="G29" i="1"/>
  <c r="D30" i="1"/>
  <c r="G30" i="1" s="1"/>
  <c r="E30" i="1"/>
  <c r="H30" i="1" s="1"/>
  <c r="F30" i="1"/>
  <c r="D31" i="1"/>
  <c r="E31" i="1"/>
  <c r="F31" i="1"/>
  <c r="H31" i="1" s="1"/>
  <c r="G31" i="1"/>
  <c r="D32" i="1"/>
  <c r="E32" i="1" s="1"/>
  <c r="G32" i="1"/>
  <c r="D33" i="1"/>
  <c r="E33" i="1" s="1"/>
  <c r="G33" i="1"/>
  <c r="D34" i="1"/>
  <c r="E34" i="1" s="1"/>
  <c r="D35" i="1"/>
  <c r="F35" i="1" s="1"/>
  <c r="E35" i="1"/>
  <c r="D36" i="1"/>
  <c r="E36" i="1"/>
  <c r="F36" i="1"/>
  <c r="H36" i="1" s="1"/>
  <c r="G36" i="1"/>
  <c r="D37" i="1"/>
  <c r="E37" i="1"/>
  <c r="H37" i="1" s="1"/>
  <c r="F37" i="1"/>
  <c r="G37" i="1"/>
  <c r="D38" i="1"/>
  <c r="E38" i="1" s="1"/>
  <c r="H38" i="1" s="1"/>
  <c r="F38" i="1"/>
  <c r="G38" i="1"/>
  <c r="D39" i="1"/>
  <c r="E39" i="1"/>
  <c r="F39" i="1"/>
  <c r="G39" i="1"/>
  <c r="H39" i="1"/>
  <c r="D40" i="1"/>
  <c r="E40" i="1" s="1"/>
  <c r="D41" i="1"/>
  <c r="F41" i="1" s="1"/>
  <c r="E41" i="1"/>
  <c r="H41" i="1" s="1"/>
  <c r="G41" i="1"/>
  <c r="D42" i="1"/>
  <c r="G42" i="1" s="1"/>
  <c r="E42" i="1"/>
  <c r="F42" i="1"/>
  <c r="D43" i="1"/>
  <c r="E43" i="1"/>
  <c r="F43" i="1"/>
  <c r="H43" i="1" s="1"/>
  <c r="G43" i="1"/>
  <c r="D44" i="1"/>
  <c r="E44" i="1" s="1"/>
  <c r="G44" i="1"/>
  <c r="D45" i="1"/>
  <c r="E45" i="1" s="1"/>
  <c r="G45" i="1"/>
  <c r="D46" i="1"/>
  <c r="E46" i="1" s="1"/>
  <c r="F46" i="1"/>
  <c r="D47" i="1"/>
  <c r="F47" i="1" s="1"/>
  <c r="E47" i="1"/>
  <c r="D48" i="1"/>
  <c r="E48" i="1"/>
  <c r="F48" i="1"/>
  <c r="G48" i="1"/>
  <c r="H48" i="1"/>
  <c r="D49" i="1"/>
  <c r="E49" i="1"/>
  <c r="H49" i="1" s="1"/>
  <c r="F49" i="1"/>
  <c r="G49" i="1"/>
  <c r="D50" i="1"/>
  <c r="E50" i="1"/>
  <c r="F50" i="1"/>
  <c r="G50" i="1"/>
  <c r="H50" i="1"/>
  <c r="D51" i="1"/>
  <c r="E51" i="1"/>
  <c r="F51" i="1"/>
  <c r="G51" i="1"/>
  <c r="H51" i="1"/>
  <c r="D52" i="1"/>
  <c r="E52" i="1" s="1"/>
  <c r="D53" i="1"/>
  <c r="F53" i="1" s="1"/>
  <c r="E53" i="1"/>
  <c r="G53" i="1"/>
  <c r="D54" i="1"/>
  <c r="G54" i="1" s="1"/>
  <c r="E54" i="1"/>
  <c r="H54" i="1" s="1"/>
  <c r="F54" i="1"/>
  <c r="D55" i="1"/>
  <c r="E55" i="1"/>
  <c r="F55" i="1"/>
  <c r="H55" i="1" s="1"/>
  <c r="G55" i="1"/>
  <c r="D56" i="1"/>
  <c r="E56" i="1" s="1"/>
  <c r="G56" i="1"/>
  <c r="D57" i="1"/>
  <c r="E57" i="1" s="1"/>
  <c r="G57" i="1"/>
  <c r="D58" i="1"/>
  <c r="E58" i="1" s="1"/>
  <c r="F58" i="1"/>
  <c r="D59" i="1"/>
  <c r="F59" i="1" s="1"/>
  <c r="E59" i="1"/>
  <c r="D60" i="1"/>
  <c r="E60" i="1"/>
  <c r="F60" i="1"/>
  <c r="G60" i="1"/>
  <c r="H60" i="1"/>
  <c r="D61" i="1"/>
  <c r="E61" i="1"/>
  <c r="H61" i="1" s="1"/>
  <c r="F61" i="1"/>
  <c r="G61" i="1"/>
  <c r="D62" i="1"/>
  <c r="E62" i="1"/>
  <c r="F62" i="1"/>
  <c r="G62" i="1"/>
  <c r="H62" i="1"/>
  <c r="D63" i="1"/>
  <c r="E63" i="1"/>
  <c r="F63" i="1"/>
  <c r="G63" i="1"/>
  <c r="H63" i="1"/>
  <c r="D64" i="1"/>
  <c r="E64" i="1" s="1"/>
  <c r="D65" i="1"/>
  <c r="F65" i="1" s="1"/>
  <c r="E65" i="1"/>
  <c r="H65" i="1" s="1"/>
  <c r="G65" i="1"/>
  <c r="D66" i="1"/>
  <c r="G66" i="1" s="1"/>
  <c r="E66" i="1"/>
  <c r="H66" i="1" s="1"/>
  <c r="F66" i="1"/>
  <c r="D67" i="1"/>
  <c r="E67" i="1"/>
  <c r="F67" i="1"/>
  <c r="H67" i="1" s="1"/>
  <c r="G67" i="1"/>
  <c r="D68" i="1"/>
  <c r="E68" i="1" s="1"/>
  <c r="G68" i="1"/>
  <c r="D69" i="1"/>
  <c r="E69" i="1" s="1"/>
  <c r="H69" i="1" s="1"/>
  <c r="F69" i="1"/>
  <c r="G69" i="1"/>
  <c r="D70" i="1"/>
  <c r="E70" i="1" s="1"/>
  <c r="F70" i="1"/>
  <c r="D71" i="1"/>
  <c r="F71" i="1" s="1"/>
  <c r="E71" i="1"/>
  <c r="D72" i="1"/>
  <c r="E72" i="1"/>
  <c r="F72" i="1"/>
  <c r="G72" i="1"/>
  <c r="H72" i="1"/>
  <c r="D73" i="1"/>
  <c r="E73" i="1"/>
  <c r="H73" i="1" s="1"/>
  <c r="F73" i="1"/>
  <c r="G73" i="1"/>
  <c r="D74" i="1"/>
  <c r="E74" i="1"/>
  <c r="F74" i="1"/>
  <c r="G74" i="1"/>
  <c r="H74" i="1"/>
  <c r="D75" i="1"/>
  <c r="E75" i="1"/>
  <c r="F75" i="1"/>
  <c r="G75" i="1"/>
  <c r="H75" i="1"/>
  <c r="D76" i="1"/>
  <c r="E76" i="1" s="1"/>
  <c r="D77" i="1"/>
  <c r="F77" i="1" s="1"/>
  <c r="E77" i="1"/>
  <c r="H77" i="1" s="1"/>
  <c r="G77" i="1"/>
  <c r="D78" i="1"/>
  <c r="G78" i="1" s="1"/>
  <c r="E78" i="1"/>
  <c r="H78" i="1" s="1"/>
  <c r="F78" i="1"/>
  <c r="D79" i="1"/>
  <c r="E79" i="1"/>
  <c r="F79" i="1"/>
  <c r="H79" i="1" s="1"/>
  <c r="G79" i="1"/>
  <c r="D80" i="1"/>
  <c r="E80" i="1" s="1"/>
  <c r="G80" i="1"/>
  <c r="D81" i="1"/>
  <c r="E81" i="1" s="1"/>
  <c r="H81" i="1" s="1"/>
  <c r="F81" i="1"/>
  <c r="G81" i="1"/>
  <c r="D82" i="1"/>
  <c r="E82" i="1" s="1"/>
  <c r="F82" i="1"/>
  <c r="D83" i="1"/>
  <c r="F83" i="1" s="1"/>
  <c r="E83" i="1"/>
  <c r="D84" i="1"/>
  <c r="E84" i="1"/>
  <c r="F84" i="1"/>
  <c r="G84" i="1"/>
  <c r="H84" i="1"/>
  <c r="D85" i="1"/>
  <c r="E85" i="1"/>
  <c r="H85" i="1" s="1"/>
  <c r="F85" i="1"/>
  <c r="G85" i="1"/>
  <c r="D86" i="1"/>
  <c r="E86" i="1"/>
  <c r="F86" i="1"/>
  <c r="G86" i="1"/>
  <c r="H86" i="1"/>
  <c r="D87" i="1"/>
  <c r="F87" i="1" s="1"/>
  <c r="H87" i="1" s="1"/>
  <c r="E87" i="1"/>
  <c r="G87" i="1"/>
  <c r="D88" i="1"/>
  <c r="E88" i="1" s="1"/>
  <c r="D89" i="1"/>
  <c r="F89" i="1" s="1"/>
  <c r="E89" i="1"/>
  <c r="G89" i="1"/>
  <c r="D90" i="1"/>
  <c r="G90" i="1" s="1"/>
  <c r="E90" i="1"/>
  <c r="H90" i="1" s="1"/>
  <c r="F90" i="1"/>
  <c r="D91" i="1"/>
  <c r="E91" i="1"/>
  <c r="F91" i="1"/>
  <c r="H91" i="1" s="1"/>
  <c r="G91" i="1"/>
  <c r="D92" i="1"/>
  <c r="E92" i="1" s="1"/>
  <c r="G92" i="1"/>
  <c r="D93" i="1"/>
  <c r="E93" i="1" s="1"/>
  <c r="H93" i="1" s="1"/>
  <c r="F93" i="1"/>
  <c r="G93" i="1"/>
  <c r="D94" i="1"/>
  <c r="E94" i="1" s="1"/>
  <c r="F94" i="1"/>
  <c r="D95" i="1"/>
  <c r="F95" i="1" s="1"/>
  <c r="E95" i="1"/>
  <c r="D96" i="1"/>
  <c r="E96" i="1"/>
  <c r="F96" i="1"/>
  <c r="G96" i="1"/>
  <c r="H96" i="1"/>
  <c r="D97" i="1"/>
  <c r="E97" i="1"/>
  <c r="H97" i="1" s="1"/>
  <c r="F97" i="1"/>
  <c r="G97" i="1"/>
  <c r="D98" i="1"/>
  <c r="E98" i="1"/>
  <c r="F98" i="1"/>
  <c r="G98" i="1"/>
  <c r="H98" i="1"/>
  <c r="D99" i="1"/>
  <c r="F99" i="1" s="1"/>
  <c r="H99" i="1" s="1"/>
  <c r="E99" i="1"/>
  <c r="G99" i="1"/>
  <c r="D100" i="1"/>
  <c r="E100" i="1" s="1"/>
  <c r="D101" i="1"/>
  <c r="F101" i="1" s="1"/>
  <c r="E101" i="1"/>
  <c r="H101" i="1" s="1"/>
  <c r="G101" i="1"/>
  <c r="D102" i="1"/>
  <c r="G102" i="1" s="1"/>
  <c r="E102" i="1"/>
  <c r="H102" i="1" s="1"/>
  <c r="F102" i="1"/>
  <c r="D103" i="1"/>
  <c r="E103" i="1"/>
  <c r="F103" i="1"/>
  <c r="H103" i="1" s="1"/>
  <c r="G103" i="1"/>
  <c r="D104" i="1"/>
  <c r="E104" i="1" s="1"/>
  <c r="G104" i="1"/>
  <c r="D105" i="1"/>
  <c r="E105" i="1" s="1"/>
  <c r="H105" i="1" s="1"/>
  <c r="F105" i="1"/>
  <c r="G105" i="1"/>
  <c r="D106" i="1"/>
  <c r="E106" i="1" s="1"/>
  <c r="F106" i="1"/>
  <c r="D107" i="1"/>
  <c r="F107" i="1" s="1"/>
  <c r="E107" i="1"/>
  <c r="D108" i="1"/>
  <c r="E108" i="1"/>
  <c r="F108" i="1"/>
  <c r="G108" i="1"/>
  <c r="H108" i="1"/>
  <c r="D109" i="1"/>
  <c r="E109" i="1"/>
  <c r="H109" i="1" s="1"/>
  <c r="F109" i="1"/>
  <c r="G109" i="1"/>
  <c r="D110" i="1"/>
  <c r="E110" i="1"/>
  <c r="F110" i="1"/>
  <c r="G110" i="1"/>
  <c r="H110" i="1"/>
  <c r="D111" i="1"/>
  <c r="F111" i="1" s="1"/>
  <c r="H111" i="1" s="1"/>
  <c r="E111" i="1"/>
  <c r="G111" i="1"/>
  <c r="D112" i="1"/>
  <c r="E112" i="1" s="1"/>
  <c r="D113" i="1"/>
  <c r="F113" i="1" s="1"/>
  <c r="E113" i="1"/>
  <c r="H113" i="1" s="1"/>
  <c r="G113" i="1"/>
  <c r="D114" i="1"/>
  <c r="G114" i="1" s="1"/>
  <c r="E114" i="1"/>
  <c r="H114" i="1" s="1"/>
  <c r="F114" i="1"/>
  <c r="D115" i="1"/>
  <c r="E115" i="1"/>
  <c r="F115" i="1"/>
  <c r="H115" i="1" s="1"/>
  <c r="G115" i="1"/>
  <c r="D116" i="1"/>
  <c r="E116" i="1" s="1"/>
  <c r="G116" i="1"/>
  <c r="D117" i="1"/>
  <c r="E117" i="1" s="1"/>
  <c r="H117" i="1" s="1"/>
  <c r="F117" i="1"/>
  <c r="G117" i="1"/>
  <c r="D118" i="1"/>
  <c r="E118" i="1" s="1"/>
  <c r="F118" i="1"/>
  <c r="D119" i="1"/>
  <c r="F119" i="1" s="1"/>
  <c r="E119" i="1"/>
  <c r="D120" i="1"/>
  <c r="E120" i="1"/>
  <c r="F120" i="1"/>
  <c r="G120" i="1"/>
  <c r="H120" i="1"/>
  <c r="D121" i="1"/>
  <c r="E121" i="1"/>
  <c r="H121" i="1" s="1"/>
  <c r="F121" i="1"/>
  <c r="G121" i="1"/>
  <c r="D122" i="1"/>
  <c r="E122" i="1"/>
  <c r="F122" i="1"/>
  <c r="G122" i="1"/>
  <c r="H122" i="1"/>
  <c r="D123" i="1"/>
  <c r="F123" i="1" s="1"/>
  <c r="H123" i="1" s="1"/>
  <c r="E123" i="1"/>
  <c r="G123" i="1"/>
  <c r="D124" i="1"/>
  <c r="E124" i="1" s="1"/>
  <c r="D125" i="1"/>
  <c r="F125" i="1" s="1"/>
  <c r="E125" i="1"/>
  <c r="H125" i="1" s="1"/>
  <c r="G125" i="1"/>
  <c r="D126" i="1"/>
  <c r="G126" i="1" s="1"/>
  <c r="E126" i="1"/>
  <c r="F126" i="1"/>
  <c r="D127" i="1"/>
  <c r="E127" i="1"/>
  <c r="F127" i="1"/>
  <c r="H127" i="1" s="1"/>
  <c r="G127" i="1"/>
  <c r="D128" i="1"/>
  <c r="E128" i="1" s="1"/>
  <c r="G128" i="1"/>
  <c r="D129" i="1"/>
  <c r="E129" i="1" s="1"/>
  <c r="H129" i="1" s="1"/>
  <c r="F129" i="1"/>
  <c r="G129" i="1"/>
  <c r="D130" i="1"/>
  <c r="E130" i="1" s="1"/>
  <c r="F130" i="1"/>
  <c r="D131" i="1"/>
  <c r="F131" i="1" s="1"/>
  <c r="E131" i="1"/>
  <c r="D132" i="1"/>
  <c r="E132" i="1"/>
  <c r="F132" i="1"/>
  <c r="G132" i="1"/>
  <c r="H132" i="1"/>
  <c r="D133" i="1"/>
  <c r="E133" i="1"/>
  <c r="H133" i="1" s="1"/>
  <c r="F133" i="1"/>
  <c r="G133" i="1"/>
  <c r="D134" i="1"/>
  <c r="E134" i="1"/>
  <c r="F134" i="1"/>
  <c r="G134" i="1"/>
  <c r="H134" i="1"/>
  <c r="D135" i="1"/>
  <c r="F135" i="1" s="1"/>
  <c r="H135" i="1" s="1"/>
  <c r="E135" i="1"/>
  <c r="G135" i="1"/>
  <c r="D136" i="1"/>
  <c r="E136" i="1" s="1"/>
  <c r="D137" i="1"/>
  <c r="F137" i="1" s="1"/>
  <c r="E137" i="1"/>
  <c r="H137" i="1" s="1"/>
  <c r="G137" i="1"/>
  <c r="D138" i="1"/>
  <c r="G138" i="1" s="1"/>
  <c r="E138" i="1"/>
  <c r="F138" i="1"/>
  <c r="D139" i="1"/>
  <c r="E139" i="1"/>
  <c r="F139" i="1"/>
  <c r="H139" i="1" s="1"/>
  <c r="G139" i="1"/>
  <c r="D140" i="1"/>
  <c r="E140" i="1" s="1"/>
  <c r="H140" i="1" s="1"/>
  <c r="F140" i="1"/>
  <c r="G140" i="1"/>
  <c r="D141" i="1"/>
  <c r="E141" i="1" s="1"/>
  <c r="H141" i="1" s="1"/>
  <c r="F141" i="1"/>
  <c r="G141" i="1"/>
  <c r="D142" i="1"/>
  <c r="E142" i="1" s="1"/>
  <c r="F142" i="1"/>
  <c r="D143" i="1"/>
  <c r="F143" i="1" s="1"/>
  <c r="E143" i="1"/>
  <c r="D144" i="1"/>
  <c r="E144" i="1"/>
  <c r="F144" i="1"/>
  <c r="G144" i="1"/>
  <c r="H144" i="1"/>
  <c r="D145" i="1"/>
  <c r="E145" i="1"/>
  <c r="H145" i="1" s="1"/>
  <c r="F145" i="1"/>
  <c r="G145" i="1"/>
  <c r="D146" i="1"/>
  <c r="E146" i="1"/>
  <c r="F146" i="1"/>
  <c r="G146" i="1"/>
  <c r="H146" i="1"/>
  <c r="D147" i="1"/>
  <c r="F147" i="1" s="1"/>
  <c r="H147" i="1" s="1"/>
  <c r="E147" i="1"/>
  <c r="G147" i="1"/>
  <c r="D148" i="1"/>
  <c r="E148" i="1" s="1"/>
  <c r="D149" i="1"/>
  <c r="F149" i="1" s="1"/>
  <c r="E149" i="1"/>
  <c r="G149" i="1"/>
  <c r="D150" i="1"/>
  <c r="G150" i="1" s="1"/>
  <c r="E150" i="1"/>
  <c r="H150" i="1" s="1"/>
  <c r="F150" i="1"/>
  <c r="D151" i="1"/>
  <c r="E151" i="1"/>
  <c r="F151" i="1"/>
  <c r="H151" i="1" s="1"/>
  <c r="G151" i="1"/>
  <c r="D152" i="1"/>
  <c r="E152" i="1" s="1"/>
  <c r="H152" i="1" s="1"/>
  <c r="F152" i="1"/>
  <c r="G152" i="1"/>
  <c r="D153" i="1"/>
  <c r="E153" i="1" s="1"/>
  <c r="H153" i="1" s="1"/>
  <c r="F153" i="1"/>
  <c r="G153" i="1"/>
  <c r="D154" i="1"/>
  <c r="E154" i="1" s="1"/>
  <c r="F154" i="1"/>
  <c r="D155" i="1"/>
  <c r="F155" i="1" s="1"/>
  <c r="E155" i="1"/>
  <c r="D156" i="1"/>
  <c r="E156" i="1"/>
  <c r="F156" i="1"/>
  <c r="G156" i="1"/>
  <c r="H156" i="1"/>
  <c r="D157" i="1"/>
  <c r="E157" i="1"/>
  <c r="H157" i="1" s="1"/>
  <c r="F157" i="1"/>
  <c r="G157" i="1"/>
  <c r="D158" i="1"/>
  <c r="E158" i="1"/>
  <c r="F158" i="1"/>
  <c r="G158" i="1"/>
  <c r="H158" i="1"/>
  <c r="D159" i="1"/>
  <c r="F159" i="1" s="1"/>
  <c r="H159" i="1" s="1"/>
  <c r="E159" i="1"/>
  <c r="G159" i="1"/>
  <c r="D160" i="1"/>
  <c r="E160" i="1" s="1"/>
  <c r="D161" i="1"/>
  <c r="F161" i="1" s="1"/>
  <c r="E161" i="1"/>
  <c r="H161" i="1" s="1"/>
  <c r="G161" i="1"/>
  <c r="D162" i="1"/>
  <c r="G162" i="1" s="1"/>
  <c r="E162" i="1"/>
  <c r="H162" i="1" s="1"/>
  <c r="F162" i="1"/>
  <c r="D163" i="1"/>
  <c r="E163" i="1"/>
  <c r="F163" i="1"/>
  <c r="H163" i="1" s="1"/>
  <c r="G163" i="1"/>
  <c r="D164" i="1"/>
  <c r="E164" i="1" s="1"/>
  <c r="H164" i="1" s="1"/>
  <c r="F164" i="1"/>
  <c r="G164" i="1"/>
  <c r="D165" i="1"/>
  <c r="E165" i="1" s="1"/>
  <c r="H165" i="1" s="1"/>
  <c r="F165" i="1"/>
  <c r="G165" i="1"/>
  <c r="D166" i="1"/>
  <c r="E166" i="1" s="1"/>
  <c r="F166" i="1"/>
  <c r="D167" i="1"/>
  <c r="F167" i="1" s="1"/>
  <c r="E167" i="1"/>
  <c r="D168" i="1"/>
  <c r="E168" i="1"/>
  <c r="F168" i="1"/>
  <c r="G168" i="1"/>
  <c r="H168" i="1"/>
  <c r="D169" i="1"/>
  <c r="E169" i="1"/>
  <c r="H169" i="1" s="1"/>
  <c r="F169" i="1"/>
  <c r="G169" i="1"/>
  <c r="D170" i="1"/>
  <c r="E170" i="1"/>
  <c r="F170" i="1"/>
  <c r="G170" i="1"/>
  <c r="H170" i="1"/>
  <c r="D171" i="1"/>
  <c r="F171" i="1" s="1"/>
  <c r="H171" i="1" s="1"/>
  <c r="E171" i="1"/>
  <c r="G171" i="1"/>
  <c r="D172" i="1"/>
  <c r="E172" i="1" s="1"/>
  <c r="D173" i="1"/>
  <c r="F173" i="1" s="1"/>
  <c r="E173" i="1"/>
  <c r="H173" i="1" s="1"/>
  <c r="G173" i="1"/>
  <c r="D174" i="1"/>
  <c r="G174" i="1" s="1"/>
  <c r="E174" i="1"/>
  <c r="H174" i="1" s="1"/>
  <c r="F174" i="1"/>
  <c r="D175" i="1"/>
  <c r="E175" i="1"/>
  <c r="F175" i="1"/>
  <c r="H175" i="1" s="1"/>
  <c r="G175" i="1"/>
  <c r="D176" i="1"/>
  <c r="E176" i="1" s="1"/>
  <c r="H176" i="1" s="1"/>
  <c r="F176" i="1"/>
  <c r="G176" i="1"/>
  <c r="D177" i="1"/>
  <c r="E177" i="1" s="1"/>
  <c r="H177" i="1" s="1"/>
  <c r="F177" i="1"/>
  <c r="G177" i="1"/>
  <c r="D178" i="1"/>
  <c r="E178" i="1" s="1"/>
  <c r="F178" i="1"/>
  <c r="D179" i="1"/>
  <c r="F179" i="1" s="1"/>
  <c r="E179" i="1"/>
  <c r="D180" i="1"/>
  <c r="E180" i="1"/>
  <c r="F180" i="1"/>
  <c r="G180" i="1"/>
  <c r="H180" i="1"/>
  <c r="D181" i="1"/>
  <c r="E181" i="1"/>
  <c r="H181" i="1" s="1"/>
  <c r="F181" i="1"/>
  <c r="G181" i="1"/>
  <c r="D182" i="1"/>
  <c r="E182" i="1"/>
  <c r="F182" i="1"/>
  <c r="G182" i="1"/>
  <c r="H182" i="1"/>
  <c r="D183" i="1"/>
  <c r="F183" i="1" s="1"/>
  <c r="H183" i="1" s="1"/>
  <c r="E183" i="1"/>
  <c r="G183" i="1"/>
  <c r="D184" i="1"/>
  <c r="E184" i="1" s="1"/>
  <c r="D185" i="1"/>
  <c r="F185" i="1" s="1"/>
  <c r="E185" i="1"/>
  <c r="G185" i="1"/>
  <c r="D186" i="1"/>
  <c r="G186" i="1" s="1"/>
  <c r="E186" i="1"/>
  <c r="H186" i="1" s="1"/>
  <c r="F186" i="1"/>
  <c r="H138" i="1" l="1"/>
  <c r="H58" i="1"/>
  <c r="H42" i="1"/>
  <c r="H35" i="1"/>
  <c r="H172" i="1"/>
  <c r="H80" i="1"/>
  <c r="H160" i="1"/>
  <c r="H149" i="1"/>
  <c r="H126" i="1"/>
  <c r="H107" i="1"/>
  <c r="H53" i="1"/>
  <c r="H29" i="1"/>
  <c r="H23" i="1"/>
  <c r="H16" i="1"/>
  <c r="H154" i="1"/>
  <c r="H68" i="1"/>
  <c r="H57" i="1"/>
  <c r="H33" i="1"/>
  <c r="H179" i="1"/>
  <c r="H148" i="1"/>
  <c r="H83" i="1"/>
  <c r="H52" i="1"/>
  <c r="H106" i="1"/>
  <c r="H56" i="1"/>
  <c r="H45" i="1"/>
  <c r="H167" i="1"/>
  <c r="H94" i="1"/>
  <c r="H178" i="1"/>
  <c r="H124" i="1"/>
  <c r="H185" i="1"/>
  <c r="H155" i="1"/>
  <c r="H89" i="1"/>
  <c r="G14" i="1"/>
  <c r="H14" i="1" s="1"/>
  <c r="E12" i="1"/>
  <c r="H12" i="1" s="1"/>
  <c r="G20" i="1"/>
  <c r="G184" i="1"/>
  <c r="G172" i="1"/>
  <c r="G160" i="1"/>
  <c r="G148" i="1"/>
  <c r="G136" i="1"/>
  <c r="G124" i="1"/>
  <c r="G112" i="1"/>
  <c r="G100" i="1"/>
  <c r="G88" i="1"/>
  <c r="G76" i="1"/>
  <c r="G64" i="1"/>
  <c r="F57" i="1"/>
  <c r="G52" i="1"/>
  <c r="F45" i="1"/>
  <c r="G40" i="1"/>
  <c r="F33" i="1"/>
  <c r="G28" i="1"/>
  <c r="F21" i="1"/>
  <c r="H21" i="1" s="1"/>
  <c r="G16" i="1"/>
  <c r="F18" i="1"/>
  <c r="E18" i="1"/>
  <c r="H18" i="1" s="1"/>
  <c r="F184" i="1"/>
  <c r="H184" i="1" s="1"/>
  <c r="G179" i="1"/>
  <c r="F172" i="1"/>
  <c r="G167" i="1"/>
  <c r="F160" i="1"/>
  <c r="G155" i="1"/>
  <c r="F148" i="1"/>
  <c r="G143" i="1"/>
  <c r="H143" i="1" s="1"/>
  <c r="F136" i="1"/>
  <c r="H136" i="1" s="1"/>
  <c r="G131" i="1"/>
  <c r="H131" i="1" s="1"/>
  <c r="F124" i="1"/>
  <c r="G119" i="1"/>
  <c r="H119" i="1" s="1"/>
  <c r="F112" i="1"/>
  <c r="H112" i="1" s="1"/>
  <c r="G107" i="1"/>
  <c r="F100" i="1"/>
  <c r="H100" i="1" s="1"/>
  <c r="G95" i="1"/>
  <c r="H95" i="1" s="1"/>
  <c r="F88" i="1"/>
  <c r="H88" i="1" s="1"/>
  <c r="G83" i="1"/>
  <c r="F76" i="1"/>
  <c r="H76" i="1" s="1"/>
  <c r="G71" i="1"/>
  <c r="H71" i="1" s="1"/>
  <c r="F64" i="1"/>
  <c r="H64" i="1" s="1"/>
  <c r="G59" i="1"/>
  <c r="H59" i="1" s="1"/>
  <c r="F52" i="1"/>
  <c r="G47" i="1"/>
  <c r="H47" i="1" s="1"/>
  <c r="F40" i="1"/>
  <c r="H40" i="1" s="1"/>
  <c r="G35" i="1"/>
  <c r="F28" i="1"/>
  <c r="H28" i="1" s="1"/>
  <c r="G23" i="1"/>
  <c r="F16" i="1"/>
  <c r="G11" i="1"/>
  <c r="F11" i="1"/>
  <c r="H11" i="1" s="1"/>
  <c r="G13" i="1"/>
  <c r="H13" i="1" s="1"/>
  <c r="G15" i="1"/>
  <c r="H15" i="1" s="1"/>
  <c r="F128" i="1"/>
  <c r="H128" i="1" s="1"/>
  <c r="F116" i="1"/>
  <c r="H116" i="1" s="1"/>
  <c r="F104" i="1"/>
  <c r="H104" i="1" s="1"/>
  <c r="F92" i="1"/>
  <c r="H92" i="1" s="1"/>
  <c r="F80" i="1"/>
  <c r="F68" i="1"/>
  <c r="F56" i="1"/>
  <c r="F44" i="1"/>
  <c r="H44" i="1" s="1"/>
  <c r="F32" i="1"/>
  <c r="H32" i="1" s="1"/>
  <c r="F20" i="1"/>
  <c r="H20" i="1" s="1"/>
  <c r="G178" i="1"/>
  <c r="G166" i="1"/>
  <c r="H166" i="1" s="1"/>
  <c r="G154" i="1"/>
  <c r="G142" i="1"/>
  <c r="H142" i="1" s="1"/>
  <c r="G130" i="1"/>
  <c r="H130" i="1" s="1"/>
  <c r="G118" i="1"/>
  <c r="H118" i="1" s="1"/>
  <c r="G106" i="1"/>
  <c r="G94" i="1"/>
  <c r="G82" i="1"/>
  <c r="H82" i="1" s="1"/>
  <c r="G70" i="1"/>
  <c r="H70" i="1" s="1"/>
  <c r="G58" i="1"/>
  <c r="G46" i="1"/>
  <c r="H46" i="1" s="1"/>
  <c r="G34" i="1"/>
  <c r="G22" i="1"/>
  <c r="G10" i="1"/>
  <c r="G17" i="1"/>
  <c r="H17" i="1" s="1"/>
  <c r="F10" i="1"/>
  <c r="H10" i="1" s="1"/>
  <c r="F34" i="1"/>
  <c r="H34" i="1" s="1"/>
  <c r="F22" i="1"/>
  <c r="H22" i="1" s="1"/>
</calcChain>
</file>

<file path=xl/sharedStrings.xml><?xml version="1.0" encoding="utf-8"?>
<sst xmlns="http://schemas.openxmlformats.org/spreadsheetml/2006/main" count="192" uniqueCount="192">
  <si>
    <t>Oase Service AG, ZN Bassersdorf</t>
  </si>
  <si>
    <t>ab 01.01.2028 (Datenbasis 2026)</t>
  </si>
  <si>
    <r>
      <t xml:space="preserve">Wohnpflegeheime Schwamendingen 
</t>
    </r>
    <r>
      <rPr>
        <i/>
        <sz val="10"/>
        <color rgb="FF000000"/>
        <rFont val="Arial"/>
        <family val="2"/>
      </rPr>
      <t>(Umfasst Wohnheim Häuptli, Wohnheim Kull, Wohnhaus Schörli)</t>
    </r>
  </si>
  <si>
    <r>
      <t xml:space="preserve">Tertianum Management AG 
</t>
    </r>
    <r>
      <rPr>
        <i/>
        <sz val="10"/>
        <color rgb="FF000000"/>
        <rFont val="Arial"/>
        <family val="2"/>
      </rPr>
      <t>(Umfasst Tertianum am Rietpark, Tertianum Giessenturm, Tertianum Neuhegi, Tertianum Gartenhof, Tertianum Glasi, Tertianum Residenz Zollikerberg, Tertianum Etzelblick, Tertianum Grünegg, Tertianum Zur Heimat, Tertianum Residenz Im Brühl, Tertianum Residenz Segeten, Tertianum Parkresidenz Meilen, Tertianum Villa Böcklin, Tertianum Residenz Zürich Enge, Tertianum Restelberg, Tertianum Papillon, Tertianum Residenz Horgen, Tertianum Brunnehof, Tertianum Im Vieri, Tertianum Bubenholz, Tertianum Letzipark und Tertianum Etzelgut)</t>
    </r>
  </si>
  <si>
    <t>Oase Wetzikon</t>
  </si>
  <si>
    <t>Pflegewohnung Veteris Pfaffhausen NA</t>
  </si>
  <si>
    <t>Alterszentrum Gehren</t>
  </si>
  <si>
    <t>Pflegewohngruppe Züriunterland</t>
  </si>
  <si>
    <t>Oase Effretikon</t>
  </si>
  <si>
    <t>Arvora Speiser</t>
  </si>
  <si>
    <t>Almacasa Friesenberg</t>
  </si>
  <si>
    <t>Senevita Mülibach</t>
  </si>
  <si>
    <t>Pflegewohnung Bruggacher</t>
  </si>
  <si>
    <t>Oase Oetwil am See</t>
  </si>
  <si>
    <t>Wohn- und Pflegezentrum Blumenrain</t>
  </si>
  <si>
    <t>Prix Santé Pflege im Zentrum</t>
  </si>
  <si>
    <t>Pflegewohnung Weitblick</t>
  </si>
  <si>
    <t>AGZ Tägerhalde</t>
  </si>
  <si>
    <t>Alterszentrum Region Bülach</t>
  </si>
  <si>
    <t>Senevita Limmatfeld AG</t>
  </si>
  <si>
    <t>Pflege-Wohn-Heim Smaily</t>
  </si>
  <si>
    <t>Almacasa Oberengstringen</t>
  </si>
  <si>
    <t>Pflegezentrum Senevita Obstgarten</t>
  </si>
  <si>
    <t>Pflegeheim Almacasa Weisslingen</t>
  </si>
  <si>
    <t>Oase Rümlang AG Pflegewohnungen</t>
  </si>
  <si>
    <t>Fachspital für Sozialmedizin und Abhängigkeitserkrankungen Pflegestation Sunegarte</t>
  </si>
  <si>
    <t>Alterszentrum am Bach</t>
  </si>
  <si>
    <t>Pflegewohngruppe Oase am Rhein</t>
  </si>
  <si>
    <t>Rägeboge Wohne</t>
  </si>
  <si>
    <t>Pflegewohngruppe Hegi GmbH</t>
  </si>
  <si>
    <t>Pflegewohnung Bäretswil</t>
  </si>
  <si>
    <t>Kompetenzzentrum für palliative Pflege und Medizin Lighthouse Zürich AG</t>
  </si>
  <si>
    <t>Pflegezentrum Spital Limmattal</t>
  </si>
  <si>
    <t>Pflegewohnung Erspel</t>
  </si>
  <si>
    <t>Pflegeheim Clienia Bergheim AG</t>
  </si>
  <si>
    <t>Zentrum Im Hof</t>
  </si>
  <si>
    <t>Pflegezentrum Sonnenberg</t>
  </si>
  <si>
    <t>Pflegeheim Salem</t>
  </si>
  <si>
    <t>Stiftung Lichthof Wohn- und Pflegezentrum</t>
  </si>
  <si>
    <t>Senevita Residenz Nordlicht</t>
  </si>
  <si>
    <t>Altersheim Im Ris</t>
  </si>
  <si>
    <t>Alterszentrum Frohmatt</t>
  </si>
  <si>
    <t>Pflege- und Betreuungszentrum Rosengarten</t>
  </si>
  <si>
    <t>VitaFutura Pflegezentrum</t>
  </si>
  <si>
    <t>Alterswohngemeinschaft Freiblick Baugenossenschaft Freiblick</t>
  </si>
  <si>
    <t>Wohn- und Pflegeheim Spyrigarten</t>
  </si>
  <si>
    <t>Sihlsana AG Wohn- und Pflegezentren</t>
  </si>
  <si>
    <t>Alters- und Pflegeheim Hinwil</t>
  </si>
  <si>
    <t>Zentrum Allmendhof AG</t>
  </si>
  <si>
    <t>IMWIL Alters- und Spitexzentrum Stationär</t>
  </si>
  <si>
    <t>Stiftung Loogarten Alters- und Pflegezentrum</t>
  </si>
  <si>
    <t>Alterszentrum Weihermatt</t>
  </si>
  <si>
    <t>Senevita Im Rebberg</t>
  </si>
  <si>
    <t>Alterszentrum Weierbach</t>
  </si>
  <si>
    <t>Alters- und Pflegezentrum Bruggwiesen</t>
  </si>
  <si>
    <t>Wägelwiesen Alters- und Pflegezentrum AG</t>
  </si>
  <si>
    <t>Alterszentrum Hofwiesen</t>
  </si>
  <si>
    <t>Alterszentrum Wehntal</t>
  </si>
  <si>
    <t>Altersheim St. Urban</t>
  </si>
  <si>
    <t>Wohn- und Pflegeheim Refugium</t>
  </si>
  <si>
    <t>Alterszentrum Sunnetal</t>
  </si>
  <si>
    <t>Pflegewohngruppe Rössli</t>
  </si>
  <si>
    <t>Alters- und Pflegeheim Tabor AG</t>
  </si>
  <si>
    <t>Pflegewohnung "Park Schönegg"</t>
  </si>
  <si>
    <t>Residenz Bellevue</t>
  </si>
  <si>
    <t>Stiftung Alterswohnen in Albisrieden Geschäftsstelle</t>
  </si>
  <si>
    <t>Alters- und Pflegezentrum Stammertal</t>
  </si>
  <si>
    <t>Pflegezentrum Rotacher</t>
  </si>
  <si>
    <t>Zweckverband Pflege und Betreuung Mittleres Tösstal</t>
  </si>
  <si>
    <t>Alterszentrum Im Geeren Alters- und Pflegeheim</t>
  </si>
  <si>
    <t>Seniorenzentrum Im Morgen</t>
  </si>
  <si>
    <t>Regionales Alterszentrum Embrachertal</t>
  </si>
  <si>
    <t>GerAtrium</t>
  </si>
  <si>
    <t>Gesundheitszentrum Dielsdorf</t>
  </si>
  <si>
    <t>Emilienheim für ältere Blinde u. Sehbehinderte</t>
  </si>
  <si>
    <t>Pflegezentrum Rosenthal</t>
  </si>
  <si>
    <t>Seewadel Zentrum für Gesundheit und Alter</t>
  </si>
  <si>
    <t>Senevita Regensberg</t>
  </si>
  <si>
    <t>Krankenstation Friesenberg</t>
  </si>
  <si>
    <t>Wiesliacher oekas</t>
  </si>
  <si>
    <t>SUNNMATT Privates Seniorenzentrum</t>
  </si>
  <si>
    <t>Alters- und Pflegeheim Grünhalde</t>
  </si>
  <si>
    <t>Alters- und Pflegezentrum Herrenbergli</t>
  </si>
  <si>
    <t>Seniorenzentrum SIKNA-Stiftung</t>
  </si>
  <si>
    <t>Private Alters- und Pflegeresidenz  Zumipark AG</t>
  </si>
  <si>
    <t>Alters- und Pflegeheim Birkenrain</t>
  </si>
  <si>
    <t>Stiftung Mühlehalde</t>
  </si>
  <si>
    <t>Widmerheim</t>
  </si>
  <si>
    <t>Wohnheim Sonnenberg</t>
  </si>
  <si>
    <t>Ref. Alterswohnheim Enge</t>
  </si>
  <si>
    <t>Alterswohnheim Studacker</t>
  </si>
  <si>
    <t>Johann Heinrich Ernst-Stiftung</t>
  </si>
  <si>
    <t>freya-Die Pflegewohngruppe am Letzigraben</t>
  </si>
  <si>
    <t>Hirzelheim, Stiftung für Gehörlose</t>
  </si>
  <si>
    <t>Alters- und Pflegeheim Grüneck</t>
  </si>
  <si>
    <t>Alters- und Pflegeresidenz ARKADIA</t>
  </si>
  <si>
    <t>Privat-Altersheim Perla Park</t>
  </si>
  <si>
    <t>AVENTIN - Leben im Alter</t>
  </si>
  <si>
    <t>Wohnzentrum Fuhr</t>
  </si>
  <si>
    <t>Alters- und Pflegeheim Au</t>
  </si>
  <si>
    <t>Zentrum Rämismühle</t>
  </si>
  <si>
    <t>Seniorenzentrum Wiesengrund</t>
  </si>
  <si>
    <t>Gemeinde- und Alterszentrum im Wiesengrund</t>
  </si>
  <si>
    <t>Alterszentrum Haus Tabea</t>
  </si>
  <si>
    <t>Alters- und Pflegezentrum Stapfer Stiftung</t>
  </si>
  <si>
    <t>Sonnweid das Heim</t>
  </si>
  <si>
    <t>Wohn- und Alterszentrum Neuhof</t>
  </si>
  <si>
    <t>Alters- und Pflegeheim Villa Alma</t>
  </si>
  <si>
    <t>Wohnheim Sandbüel</t>
  </si>
  <si>
    <t>Residenz Spirgarten</t>
  </si>
  <si>
    <t>Residenz Konradhof</t>
  </si>
  <si>
    <t>Hauserstiftung Höngg Wohnen im Alter</t>
  </si>
  <si>
    <t>Stiftung Abegg-Huus</t>
  </si>
  <si>
    <t>Residenz Küsnacht</t>
  </si>
  <si>
    <t>Alters- und Pflegeheim Schmiedhof</t>
  </si>
  <si>
    <t>Seniorenzentrum Zion</t>
  </si>
  <si>
    <t>Seniorama Im Tiergarten</t>
  </si>
  <si>
    <t>Seniorama Burstwiese</t>
  </si>
  <si>
    <t>Alters- und Pflegeheim Römerhof</t>
  </si>
  <si>
    <t>Provivatis Wohnen am Goldenberg</t>
  </si>
  <si>
    <t>Acasa Männedorf</t>
  </si>
  <si>
    <t>Alterszentrum Hochweid</t>
  </si>
  <si>
    <t>Pflegezentrum Bauma</t>
  </si>
  <si>
    <t>Alters- u. Pflegeheim Blumenau</t>
  </si>
  <si>
    <t>KZU Pflegezentrum Bächli</t>
  </si>
  <si>
    <t>Riedhof Leben und Wohnen im Alter</t>
  </si>
  <si>
    <t>Pflegezentrum Forch</t>
  </si>
  <si>
    <t>Pflegezentrum Im Spilhöfler</t>
  </si>
  <si>
    <t>Alters- und Pflegeheim Sonnengarten</t>
  </si>
  <si>
    <t>Convita Bethanien</t>
  </si>
  <si>
    <t>Sonnegg Pflegezentrum</t>
  </si>
  <si>
    <t>Haus Wäckerling</t>
  </si>
  <si>
    <t>Alterszentrum Platten</t>
  </si>
  <si>
    <t>SONNHALDE Pflege- und Betreuungszentrum</t>
  </si>
  <si>
    <t>Alters- und Pflegeheim Hugo Mendel Stiftung</t>
  </si>
  <si>
    <t>Pflegezentrum Gorwiden</t>
  </si>
  <si>
    <t>Serata Stiftung für das Alter</t>
  </si>
  <si>
    <t>Tannenrauch Altersgerechtes Wohnen Wollishofen</t>
  </si>
  <si>
    <t>APH Haus St. Otmar</t>
  </si>
  <si>
    <t>Quartier-Altersheim Aussersihl</t>
  </si>
  <si>
    <t>Alterswohnheim Flaachtal</t>
  </si>
  <si>
    <t>GEEREN Haus für Betreuung, Pflege und Wohnen</t>
  </si>
  <si>
    <t>Alters- und Pflegeheim Nauengut</t>
  </si>
  <si>
    <t>Alters- und Pflegeheim Eichhölzli</t>
  </si>
  <si>
    <t>Alterszentrum Gibeleich</t>
  </si>
  <si>
    <t>Zentrum Sunnegarte AG</t>
  </si>
  <si>
    <t>Alterszentren Stadt Winterthur</t>
  </si>
  <si>
    <t>Alterszentrum Lindenhof</t>
  </si>
  <si>
    <t>Alters- und Gesundheits zentrum Dietikon</t>
  </si>
  <si>
    <t>Pflegewohnungen der Stadt Schlieren Abteilung Alter und Pflege</t>
  </si>
  <si>
    <t>Alterszentrum Sandbühl</t>
  </si>
  <si>
    <t>Alterszentrum Lanzeln</t>
  </si>
  <si>
    <t>Alters- und Pflegeheim Breitlen</t>
  </si>
  <si>
    <t>Alters- und Wohnheim Brunisberg Uetzikon</t>
  </si>
  <si>
    <t>Wisli am See</t>
  </si>
  <si>
    <t>Heime Uster</t>
  </si>
  <si>
    <t>Alterszentrum Sophie Guyer</t>
  </si>
  <si>
    <t>Alters- und Pflegeheim Böndler</t>
  </si>
  <si>
    <t>Alters- und Pflegezentrum Rosengasse</t>
  </si>
  <si>
    <t>Zweckverband Gesundheitszentrum Dielsdorf (bisher: Alters- und Pflegeheim Furttal)</t>
  </si>
  <si>
    <t>Alters- und Pflegezentrum Breiti</t>
  </si>
  <si>
    <t>Wohnen und Pflege Peteracker AG</t>
  </si>
  <si>
    <t>Zentrum für Pflege und Betreuung Weinland</t>
  </si>
  <si>
    <t>Alters- und Pflegeheim Eichi</t>
  </si>
  <si>
    <t>Pflegezentrum Im Spitz</t>
  </si>
  <si>
    <t>Alterszentrum Breitenhof</t>
  </si>
  <si>
    <t>Pflegezentrum Wildbach</t>
  </si>
  <si>
    <t>Pflegezentrum Eulachtal</t>
  </si>
  <si>
    <t>Wohn- und Pflegezentrum Rosengarten</t>
  </si>
  <si>
    <t>Zentrum Kohlfirst</t>
  </si>
  <si>
    <t>AnsbachCare AG</t>
  </si>
  <si>
    <t>Gesundheitszentren für das Alter der Stadt Zürich</t>
  </si>
  <si>
    <t>Pflegewohnung Obstgarten</t>
  </si>
  <si>
    <t>Oase Service AG Zweigniederlassung Wetzikon Lindenhof</t>
  </si>
  <si>
    <t>Almacasa Regensdorf</t>
  </si>
  <si>
    <t>Residenz Stadtpark</t>
  </si>
  <si>
    <t>Senevita Stockenhof</t>
  </si>
  <si>
    <t>Casa Solaris Kollbrunn</t>
  </si>
  <si>
    <t>Almacasa Pfungen</t>
  </si>
  <si>
    <t xml:space="preserve">Senevita Vivimus </t>
  </si>
  <si>
    <t xml:space="preserve">Pflegewohnung Grüningen </t>
  </si>
  <si>
    <r>
      <rPr>
        <b/>
        <u/>
        <sz val="14"/>
        <color theme="1"/>
        <rFont val="Arial"/>
        <family val="2"/>
      </rPr>
      <t>Total</t>
    </r>
    <r>
      <rPr>
        <b/>
        <sz val="14"/>
        <color theme="1"/>
        <rFont val="Arial"/>
        <family val="2"/>
      </rPr>
      <t xml:space="preserve"> Pflege- und Betreuungsberufe in Ausbildungswochen</t>
    </r>
  </si>
  <si>
    <t>Pflegefachfrau/ Pflegefachmann HF/FH</t>
  </si>
  <si>
    <t>Fachfrau/Fachmann Gesundheit bzw. Betreuung EFZ</t>
  </si>
  <si>
    <t>Assistentin/Assistent Pflege und Soziales EBA</t>
  </si>
  <si>
    <t>Total KLV Stunden 2025 pro Heim</t>
  </si>
  <si>
    <t>Verrechnete Minuten für Akut- und Übergangspflege</t>
  </si>
  <si>
    <t>Verrechnete Minuten für KLV-Pflegeleistungen</t>
  </si>
  <si>
    <t xml:space="preserve">
Name Institution
</t>
  </si>
  <si>
    <t xml:space="preserve">Die neue Berechnungsgrundlage wird im überarbeiteten Konzept zur Ausbildungsverpflichtung in der Langzeitpflege ausführlich und nachvollziehbar erläutert: https://ig-ausbildungsverpflichtung.ch/revision-ausbildungspflicht </t>
  </si>
  <si>
    <t>Überblick berechnete Soll-Leistungen der Ausbildungsverpflichtung Langzeitpflege für die Jahre 2027 bis 2028</t>
  </si>
  <si>
    <t>Berechnung Anzahl Ausbildungsplätze pro Heim - Grundlage Daten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</si>
</sst>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 * \-#,##0.00_ ;_ * &quot;-&quot;??_ ;_ @_ "/>
    <numFmt numFmtId="164" formatCode="_ * #,##0.0_ ;_ * \-#,##0.0_ ;_ * &quot;-&quot;??_ ;_ @_ "/>
    <numFmt numFmtId="165" formatCode="0.0"/>
  </numFmts>
  <fonts count="14" x14ac:knownFonts="1">
    <font>
      <sz val="11"/>
      <color rgb="FF000000"/>
      <name val="Calibri"/>
      <family val="2"/>
      <scheme val="minor"/>
    </font>
    <font>
      <sz val="11"/>
      <color theme="1"/>
      <name val="Arial"/>
      <family val="2"/>
    </font>
    <font>
      <sz val="11"/>
      <color rgb="FF000000"/>
      <name val="Calibri"/>
      <family val="2"/>
      <scheme val="minor"/>
    </font>
    <font>
      <b/>
      <sz val="11"/>
      <color rgb="FF000000"/>
      <name val="Calibri"/>
      <family val="2"/>
      <scheme val="minor"/>
    </font>
    <font>
      <sz val="12"/>
      <color rgb="FF000000"/>
      <name val="Arial"/>
      <family val="2"/>
    </font>
    <font>
      <b/>
      <sz val="14"/>
      <color rgb="FF000000"/>
      <name val="Arial"/>
      <family val="2"/>
    </font>
    <font>
      <b/>
      <sz val="12"/>
      <color rgb="FF000000"/>
      <name val="Arial"/>
      <family val="2"/>
    </font>
    <font>
      <i/>
      <sz val="10"/>
      <color rgb="FF000000"/>
      <name val="Arial"/>
      <family val="2"/>
    </font>
    <font>
      <b/>
      <sz val="16"/>
      <color rgb="FF000000"/>
      <name val="Calibri"/>
      <family val="2"/>
      <scheme val="minor"/>
    </font>
    <font>
      <b/>
      <sz val="14"/>
      <color theme="1"/>
      <name val="Arial"/>
      <family val="2"/>
    </font>
    <font>
      <b/>
      <u/>
      <sz val="14"/>
      <color theme="1"/>
      <name val="Arial"/>
      <family val="2"/>
    </font>
    <font>
      <b/>
      <sz val="12"/>
      <color theme="1"/>
      <name val="Arial"/>
      <family val="2"/>
    </font>
    <font>
      <b/>
      <sz val="13"/>
      <color indexed="8"/>
      <name val="Arial Black"/>
      <family val="2"/>
    </font>
    <font>
      <sz val="13"/>
      <color indexed="8"/>
      <name val="Arial Black"/>
      <family val="2"/>
    </font>
  </fonts>
  <fills count="3">
    <fill>
      <patternFill patternType="none"/>
    </fill>
    <fill>
      <patternFill patternType="gray125"/>
    </fill>
    <fill>
      <patternFill patternType="solid">
        <fgColor theme="8" tint="0.59999389629810485"/>
        <bgColor indexed="65"/>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2" fillId="0" borderId="0" applyFont="0" applyFill="0" applyBorder="0" applyAlignment="0" applyProtection="0"/>
    <xf numFmtId="0" fontId="1" fillId="2" borderId="0" applyNumberFormat="0" applyBorder="0" applyAlignment="0" applyProtection="0"/>
  </cellStyleXfs>
  <cellXfs count="19">
    <xf numFmtId="0" fontId="0" fillId="0" borderId="0" xfId="0"/>
    <xf numFmtId="0" fontId="3" fillId="0" borderId="0" xfId="0" applyFont="1"/>
    <xf numFmtId="0" fontId="4" fillId="0" borderId="0" xfId="0" applyFont="1"/>
    <xf numFmtId="0" fontId="5" fillId="0" borderId="0" xfId="0" applyFont="1"/>
    <xf numFmtId="164" fontId="6" fillId="0" borderId="0" xfId="1" applyNumberFormat="1" applyFont="1" applyFill="1"/>
    <xf numFmtId="164" fontId="4" fillId="0" borderId="0" xfId="1" applyNumberFormat="1" applyFont="1" applyFill="1"/>
    <xf numFmtId="0" fontId="4" fillId="0" borderId="0" xfId="0" applyFont="1" applyAlignment="1">
      <alignment wrapText="1"/>
    </xf>
    <xf numFmtId="0" fontId="8" fillId="0" borderId="0" xfId="0" applyFont="1"/>
    <xf numFmtId="0" fontId="9" fillId="0" borderId="1" xfId="0" applyFont="1" applyBorder="1" applyAlignment="1">
      <alignment vertical="center" wrapText="1"/>
    </xf>
    <xf numFmtId="0" fontId="11" fillId="0" borderId="1" xfId="0" applyFont="1" applyBorder="1" applyAlignment="1">
      <alignment vertical="center" wrapText="1"/>
    </xf>
    <xf numFmtId="0" fontId="6" fillId="0" borderId="0" xfId="0" applyFont="1"/>
    <xf numFmtId="0" fontId="6" fillId="0" borderId="0" xfId="0" applyFont="1" applyAlignment="1">
      <alignment wrapText="1"/>
    </xf>
    <xf numFmtId="165" fontId="12" fillId="0" borderId="0" xfId="2" applyNumberFormat="1" applyFont="1" applyFill="1" applyAlignment="1">
      <alignment vertical="top" wrapText="1"/>
    </xf>
    <xf numFmtId="165" fontId="0" fillId="0" borderId="0" xfId="0" applyNumberFormat="1"/>
    <xf numFmtId="165" fontId="13" fillId="0" borderId="0" xfId="2" applyNumberFormat="1" applyFont="1" applyFill="1" applyAlignment="1">
      <alignment horizontal="left" vertical="top" wrapText="1"/>
    </xf>
    <xf numFmtId="0" fontId="0" fillId="0" borderId="0" xfId="0"/>
    <xf numFmtId="165" fontId="0" fillId="0" borderId="0" xfId="0" applyNumberFormat="1"/>
    <xf numFmtId="165" fontId="13" fillId="0" borderId="0" xfId="2" applyNumberFormat="1" applyFont="1" applyFill="1" applyAlignment="1">
      <alignment horizontal="left" vertical="top" wrapText="1"/>
    </xf>
    <xf numFmtId="165" fontId="13" fillId="0" borderId="0" xfId="2" applyNumberFormat="1" applyFont="1" applyFill="1" applyAlignment="1">
      <alignment horizontal="left" vertical="center" wrapText="1"/>
    </xf>
  </cellXfs>
  <cellStyles count="3">
    <cellStyle name="40 % - Akzent5" xfId="2" builtinId="47"/>
    <cellStyle name="Komma" xfId="1" builtinId="3"/>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65D86C-C99B-4ECB-9BD0-78F2F7519C3E}">
  <dimension ref="A3:H193"/>
  <sheetViews>
    <sheetView tabSelected="1" workbookViewId="0">
      <selection activeCell="J9" sqref="J9"/>
    </sheetView>
  </sheetViews>
  <sheetFormatPr baseColWidth="10" defaultRowHeight="15" x14ac:dyDescent="0.25"/>
  <cols>
    <col min="1" max="1" width="84.42578125" bestFit="1" customWidth="1"/>
    <col min="2" max="2" width="16.140625" hidden="1" customWidth="1"/>
    <col min="3" max="3" width="17.7109375" hidden="1" customWidth="1"/>
    <col min="4" max="4" width="17.7109375" customWidth="1"/>
    <col min="5" max="5" width="24" customWidth="1"/>
    <col min="6" max="6" width="24.28515625" customWidth="1"/>
    <col min="7" max="7" width="21" customWidth="1"/>
    <col min="8" max="8" width="32.85546875" style="1" customWidth="1"/>
  </cols>
  <sheetData>
    <row r="3" spans="1:8" ht="20.25" customHeight="1" x14ac:dyDescent="0.25">
      <c r="A3" s="18" t="s">
        <v>191</v>
      </c>
      <c r="B3" s="15"/>
      <c r="C3" s="16"/>
      <c r="D3" s="15"/>
      <c r="E3" s="15"/>
      <c r="F3" s="15"/>
      <c r="G3" s="15"/>
      <c r="H3" s="15"/>
    </row>
    <row r="4" spans="1:8" ht="24" customHeight="1" x14ac:dyDescent="0.25">
      <c r="A4" s="17" t="s">
        <v>190</v>
      </c>
      <c r="B4" s="15"/>
      <c r="C4" s="16"/>
      <c r="D4" s="15"/>
      <c r="E4" s="15"/>
      <c r="F4" s="15"/>
      <c r="G4" s="15"/>
      <c r="H4" s="12"/>
    </row>
    <row r="5" spans="1:8" ht="17.25" customHeight="1" x14ac:dyDescent="0.25">
      <c r="A5" s="14"/>
      <c r="C5" s="13"/>
      <c r="H5" s="12"/>
    </row>
    <row r="6" spans="1:8" ht="18" customHeight="1" x14ac:dyDescent="0.25">
      <c r="A6" s="2" t="s">
        <v>189</v>
      </c>
      <c r="C6" s="13"/>
      <c r="H6" s="12"/>
    </row>
    <row r="9" spans="1:8" s="7" customFormat="1" ht="80.25" x14ac:dyDescent="0.35">
      <c r="A9" s="11" t="s">
        <v>188</v>
      </c>
      <c r="B9" s="10" t="s">
        <v>187</v>
      </c>
      <c r="C9" s="10" t="s">
        <v>186</v>
      </c>
      <c r="D9" s="9" t="s">
        <v>185</v>
      </c>
      <c r="E9" s="9" t="s">
        <v>184</v>
      </c>
      <c r="F9" s="9" t="s">
        <v>183</v>
      </c>
      <c r="G9" s="9" t="s">
        <v>182</v>
      </c>
      <c r="H9" s="8" t="s">
        <v>181</v>
      </c>
    </row>
    <row r="10" spans="1:8" ht="15.75" x14ac:dyDescent="0.25">
      <c r="A10" s="2" t="s">
        <v>180</v>
      </c>
      <c r="B10" s="2">
        <v>503424</v>
      </c>
      <c r="C10" s="2">
        <v>0</v>
      </c>
      <c r="D10" s="5">
        <f>SUM(B10+C10)/60</f>
        <v>8390.4</v>
      </c>
      <c r="E10" s="5">
        <f>SUM(D10/900)</f>
        <v>9.3226666666666667</v>
      </c>
      <c r="F10" s="5">
        <f>SUM(D10/175)</f>
        <v>47.945142857142855</v>
      </c>
      <c r="G10" s="5">
        <f>SUM(D10/950)</f>
        <v>8.831999999999999</v>
      </c>
      <c r="H10" s="4">
        <f>SUM(E10+F10+G10)</f>
        <v>66.099809523809512</v>
      </c>
    </row>
    <row r="11" spans="1:8" ht="15.75" x14ac:dyDescent="0.25">
      <c r="A11" s="2" t="s">
        <v>179</v>
      </c>
      <c r="B11" s="2">
        <v>723118</v>
      </c>
      <c r="C11" s="2">
        <v>0</v>
      </c>
      <c r="D11" s="5">
        <f>SUM(B11+C11)/60</f>
        <v>12051.966666666667</v>
      </c>
      <c r="E11" s="5">
        <f>SUM(D11/900)</f>
        <v>13.391074074074075</v>
      </c>
      <c r="F11" s="5">
        <f>SUM(D11/175)</f>
        <v>68.86838095238096</v>
      </c>
      <c r="G11" s="5">
        <f>SUM(D11/950)</f>
        <v>12.686280701754386</v>
      </c>
      <c r="H11" s="4">
        <f>SUM(E11+F11+G11)</f>
        <v>94.945735728209414</v>
      </c>
    </row>
    <row r="12" spans="1:8" ht="15.75" x14ac:dyDescent="0.25">
      <c r="A12" s="2" t="s">
        <v>178</v>
      </c>
      <c r="B12" s="2">
        <v>1358870</v>
      </c>
      <c r="C12" s="2">
        <v>3934</v>
      </c>
      <c r="D12" s="5">
        <f>SUM(B12+C12)/60</f>
        <v>22713.4</v>
      </c>
      <c r="E12" s="5">
        <f>SUM(D12/900)</f>
        <v>25.237111111111112</v>
      </c>
      <c r="F12" s="5">
        <f>SUM(D12/175)</f>
        <v>129.79085714285716</v>
      </c>
      <c r="G12" s="5">
        <f>SUM(D12/950)</f>
        <v>23.908842105263158</v>
      </c>
      <c r="H12" s="4">
        <f>SUM(E12+F12+G12)</f>
        <v>178.93681035923143</v>
      </c>
    </row>
    <row r="13" spans="1:8" ht="15.75" x14ac:dyDescent="0.25">
      <c r="A13" s="2" t="s">
        <v>177</v>
      </c>
      <c r="B13" s="2">
        <v>970509</v>
      </c>
      <c r="C13" s="2">
        <v>0</v>
      </c>
      <c r="D13" s="5">
        <f>SUM(B13+C13)/60</f>
        <v>16175.15</v>
      </c>
      <c r="E13" s="5">
        <f>SUM(D13/900)</f>
        <v>17.97238888888889</v>
      </c>
      <c r="F13" s="5">
        <f>SUM(D13/175)</f>
        <v>92.429428571428573</v>
      </c>
      <c r="G13" s="5">
        <f>SUM(D13/950)</f>
        <v>17.026473684210526</v>
      </c>
      <c r="H13" s="4">
        <f>SUM(E13+F13+G13)</f>
        <v>127.42829114452799</v>
      </c>
    </row>
    <row r="14" spans="1:8" ht="15.75" x14ac:dyDescent="0.25">
      <c r="A14" s="2" t="s">
        <v>176</v>
      </c>
      <c r="B14" s="2">
        <v>1418368</v>
      </c>
      <c r="C14" s="2">
        <v>0</v>
      </c>
      <c r="D14" s="5">
        <f>SUM(B14+C14)/60</f>
        <v>23639.466666666667</v>
      </c>
      <c r="E14" s="5">
        <f>SUM(D14/900)</f>
        <v>26.266074074074076</v>
      </c>
      <c r="F14" s="5">
        <f>SUM(D14/175)</f>
        <v>135.08266666666668</v>
      </c>
      <c r="G14" s="5">
        <f>SUM(D14/950)</f>
        <v>24.883649122807018</v>
      </c>
      <c r="H14" s="4">
        <f>SUM(E14+F14+G14)</f>
        <v>186.23238986354778</v>
      </c>
    </row>
    <row r="15" spans="1:8" ht="15.75" x14ac:dyDescent="0.25">
      <c r="A15" s="2" t="s">
        <v>175</v>
      </c>
      <c r="B15" s="2">
        <v>1043000</v>
      </c>
      <c r="C15" s="2">
        <v>12300</v>
      </c>
      <c r="D15" s="5">
        <f>SUM(B15+C15)/60</f>
        <v>17588.333333333332</v>
      </c>
      <c r="E15" s="5">
        <f>SUM(D15/900)</f>
        <v>19.542592592592591</v>
      </c>
      <c r="F15" s="5">
        <f>SUM(D15/175)</f>
        <v>100.50476190476189</v>
      </c>
      <c r="G15" s="5">
        <f>SUM(D15/950)</f>
        <v>18.514035087719297</v>
      </c>
      <c r="H15" s="4">
        <f>SUM(E15+F15+G15)</f>
        <v>138.56138958507378</v>
      </c>
    </row>
    <row r="16" spans="1:8" ht="15.75" x14ac:dyDescent="0.25">
      <c r="A16" s="2" t="s">
        <v>174</v>
      </c>
      <c r="B16" s="2">
        <v>1063672</v>
      </c>
      <c r="C16" s="2">
        <v>0</v>
      </c>
      <c r="D16" s="5">
        <f>SUM(B16+C16)/60</f>
        <v>17727.866666666665</v>
      </c>
      <c r="E16" s="5">
        <f>SUM(D16/900)</f>
        <v>19.697629629629628</v>
      </c>
      <c r="F16" s="5">
        <f>SUM(D16/175)</f>
        <v>101.30209523809523</v>
      </c>
      <c r="G16" s="5">
        <f>SUM(D16/950)</f>
        <v>18.660912280701751</v>
      </c>
      <c r="H16" s="4">
        <f>SUM(E16+F16+G16)</f>
        <v>139.66063714842662</v>
      </c>
    </row>
    <row r="17" spans="1:8" ht="15.75" x14ac:dyDescent="0.25">
      <c r="A17" s="2" t="s">
        <v>173</v>
      </c>
      <c r="B17" s="2">
        <v>1226782</v>
      </c>
      <c r="C17" s="2">
        <v>0</v>
      </c>
      <c r="D17" s="5">
        <f>SUM(B17+C17)/60</f>
        <v>20446.366666666665</v>
      </c>
      <c r="E17" s="5">
        <f>SUM(D17/900)*0.33</f>
        <v>7.4970011111111114</v>
      </c>
      <c r="F17" s="5">
        <f>SUM(D17/175)*0.33</f>
        <v>38.556005714285718</v>
      </c>
      <c r="G17" s="5">
        <f>SUM(D17/950)*0.33</f>
        <v>7.1024221052631571</v>
      </c>
      <c r="H17" s="4">
        <f>SUM(E17+F17+G17)</f>
        <v>53.155428930659987</v>
      </c>
    </row>
    <row r="18" spans="1:8" ht="15.75" x14ac:dyDescent="0.25">
      <c r="A18" s="2" t="s">
        <v>172</v>
      </c>
      <c r="B18" s="2">
        <v>32128</v>
      </c>
      <c r="C18" s="2">
        <v>0</v>
      </c>
      <c r="D18" s="5">
        <f>SUM(B18+C18)/60</f>
        <v>535.4666666666667</v>
      </c>
      <c r="E18" s="5">
        <f>SUM(D18/900)</f>
        <v>0.59496296296296303</v>
      </c>
      <c r="F18" s="5">
        <f>SUM(D18/175)</f>
        <v>3.0598095238095242</v>
      </c>
      <c r="G18" s="5">
        <f>SUM(D18/950)</f>
        <v>0.56364912280701762</v>
      </c>
      <c r="H18" s="4">
        <f>SUM(E18+F18+G18)</f>
        <v>4.2184216095795044</v>
      </c>
    </row>
    <row r="19" spans="1:8" ht="15.75" x14ac:dyDescent="0.25">
      <c r="A19" s="2" t="s">
        <v>171</v>
      </c>
      <c r="B19" s="2">
        <v>103274961</v>
      </c>
      <c r="C19" s="2">
        <v>1717558</v>
      </c>
      <c r="D19" s="5">
        <f>SUM(B19+C19)/60</f>
        <v>1749875.3166666667</v>
      </c>
      <c r="E19" s="5">
        <f>SUM(D19/900)</f>
        <v>1944.3059074074074</v>
      </c>
      <c r="F19" s="5">
        <f>SUM(D19/175)</f>
        <v>9999.2875238095239</v>
      </c>
      <c r="G19" s="5">
        <f>SUM(D19/950)</f>
        <v>1841.9740175438596</v>
      </c>
      <c r="H19" s="4">
        <f>SUM(E19+F19+G19)</f>
        <v>13785.567448760792</v>
      </c>
    </row>
    <row r="20" spans="1:8" ht="15.75" x14ac:dyDescent="0.25">
      <c r="A20" s="2" t="s">
        <v>170</v>
      </c>
      <c r="B20" s="2">
        <v>1857190</v>
      </c>
      <c r="C20" s="2">
        <v>0</v>
      </c>
      <c r="D20" s="5">
        <f>SUM(B20+C20)/60</f>
        <v>30953.166666666668</v>
      </c>
      <c r="E20" s="5">
        <f>SUM(D20/900)</f>
        <v>34.392407407407411</v>
      </c>
      <c r="F20" s="5">
        <f>SUM(D20/175)</f>
        <v>176.8752380952381</v>
      </c>
      <c r="G20" s="5">
        <f>SUM(D20/950)</f>
        <v>32.582280701754385</v>
      </c>
      <c r="H20" s="4">
        <f>SUM(E20+F20+G20)</f>
        <v>243.84992620439988</v>
      </c>
    </row>
    <row r="21" spans="1:8" ht="15.75" x14ac:dyDescent="0.25">
      <c r="A21" s="2" t="s">
        <v>169</v>
      </c>
      <c r="B21" s="2">
        <v>3503456</v>
      </c>
      <c r="C21" s="2">
        <v>0</v>
      </c>
      <c r="D21" s="5">
        <f>SUM(B21+C21)/60</f>
        <v>58390.933333333334</v>
      </c>
      <c r="E21" s="5">
        <f>SUM(D21/900)</f>
        <v>64.878814814814817</v>
      </c>
      <c r="F21" s="5">
        <f>SUM(D21/175)</f>
        <v>333.66247619047618</v>
      </c>
      <c r="G21" s="5">
        <f>SUM(D21/950)</f>
        <v>61.464140350877194</v>
      </c>
      <c r="H21" s="4">
        <f>SUM(E21+F21+G21)</f>
        <v>460.00543135616817</v>
      </c>
    </row>
    <row r="22" spans="1:8" ht="15.75" x14ac:dyDescent="0.25">
      <c r="A22" s="2" t="s">
        <v>168</v>
      </c>
      <c r="B22" s="2">
        <v>1346402</v>
      </c>
      <c r="C22" s="2">
        <v>27797</v>
      </c>
      <c r="D22" s="5">
        <f>SUM(B22+C22)/60</f>
        <v>22903.316666666666</v>
      </c>
      <c r="E22" s="5">
        <f>SUM(D22/900)</f>
        <v>25.44812962962963</v>
      </c>
      <c r="F22" s="5">
        <f>SUM(D22/175)</f>
        <v>130.87609523809525</v>
      </c>
      <c r="G22" s="5">
        <f>SUM(D22/950)</f>
        <v>24.108754385964911</v>
      </c>
      <c r="H22" s="4">
        <f>SUM(E22+F22+G22)</f>
        <v>180.43297925368978</v>
      </c>
    </row>
    <row r="23" spans="1:8" ht="15.75" x14ac:dyDescent="0.25">
      <c r="A23" s="2" t="s">
        <v>167</v>
      </c>
      <c r="B23" s="2">
        <v>5877247</v>
      </c>
      <c r="C23" s="2">
        <v>84847</v>
      </c>
      <c r="D23" s="5">
        <f>SUM(B23+C23)/60</f>
        <v>99368.233333333337</v>
      </c>
      <c r="E23" s="5">
        <f>SUM(D23/900)</f>
        <v>110.40914814814815</v>
      </c>
      <c r="F23" s="5">
        <f>SUM(D23/175)</f>
        <v>567.81847619047619</v>
      </c>
      <c r="G23" s="5">
        <f>SUM(D23/950)</f>
        <v>104.5981403508772</v>
      </c>
      <c r="H23" s="4">
        <f>SUM(E23+F23+G23)</f>
        <v>782.82576468950151</v>
      </c>
    </row>
    <row r="24" spans="1:8" ht="15.75" x14ac:dyDescent="0.25">
      <c r="A24" s="2" t="s">
        <v>166</v>
      </c>
      <c r="B24" s="2">
        <v>5277117</v>
      </c>
      <c r="C24" s="2">
        <v>165200</v>
      </c>
      <c r="D24" s="5">
        <f>SUM(B24+C24)/60</f>
        <v>90705.28333333334</v>
      </c>
      <c r="E24" s="5">
        <f>SUM(D24/900)</f>
        <v>100.78364814814816</v>
      </c>
      <c r="F24" s="5">
        <f>SUM(D24/175)</f>
        <v>518.31590476190479</v>
      </c>
      <c r="G24" s="5">
        <f>SUM(D24/950)</f>
        <v>95.479245614035094</v>
      </c>
      <c r="H24" s="4">
        <f>SUM(E24+F24+G24)</f>
        <v>714.57879852408803</v>
      </c>
    </row>
    <row r="25" spans="1:8" ht="15.75" x14ac:dyDescent="0.25">
      <c r="A25" s="2" t="s">
        <v>165</v>
      </c>
      <c r="B25" s="2">
        <v>2751976</v>
      </c>
      <c r="C25" s="2">
        <v>0</v>
      </c>
      <c r="D25" s="5">
        <f>SUM(B25+C25)/60</f>
        <v>45866.26666666667</v>
      </c>
      <c r="E25" s="5">
        <f>SUM(D25/900)</f>
        <v>50.962518518518522</v>
      </c>
      <c r="F25" s="5">
        <f>SUM(D25/175)</f>
        <v>262.0929523809524</v>
      </c>
      <c r="G25" s="5">
        <f>SUM(D25/950)</f>
        <v>48.280280701754393</v>
      </c>
      <c r="H25" s="4">
        <f>SUM(E25+F25+G25)</f>
        <v>361.33575160122535</v>
      </c>
    </row>
    <row r="26" spans="1:8" ht="15.75" x14ac:dyDescent="0.25">
      <c r="A26" s="2" t="s">
        <v>164</v>
      </c>
      <c r="B26" s="2">
        <v>4436264</v>
      </c>
      <c r="C26" s="2">
        <v>0</v>
      </c>
      <c r="D26" s="5">
        <f>SUM(B26+C26)/60</f>
        <v>73937.733333333337</v>
      </c>
      <c r="E26" s="5">
        <f>SUM(D26/900)</f>
        <v>82.153037037037038</v>
      </c>
      <c r="F26" s="5">
        <f>SUM(D26/175)</f>
        <v>422.50133333333338</v>
      </c>
      <c r="G26" s="5">
        <f>SUM(D26/950)</f>
        <v>77.829192982456149</v>
      </c>
      <c r="H26" s="4">
        <f>SUM(E26+F26+G26)</f>
        <v>582.48356335282654</v>
      </c>
    </row>
    <row r="27" spans="1:8" ht="15.75" x14ac:dyDescent="0.25">
      <c r="A27" s="2" t="s">
        <v>163</v>
      </c>
      <c r="B27" s="2">
        <v>1662736</v>
      </c>
      <c r="C27" s="2">
        <v>0</v>
      </c>
      <c r="D27" s="5">
        <f>SUM(B27+C27)/60</f>
        <v>27712.266666666666</v>
      </c>
      <c r="E27" s="5">
        <f>SUM(D27/900)</f>
        <v>30.791407407407409</v>
      </c>
      <c r="F27" s="5">
        <f>SUM(D27/175)</f>
        <v>158.35580952380951</v>
      </c>
      <c r="G27" s="5">
        <f>SUM(D27/950)</f>
        <v>29.170807017543858</v>
      </c>
      <c r="H27" s="4">
        <f>SUM(E27+F27+G27)</f>
        <v>218.31802394876078</v>
      </c>
    </row>
    <row r="28" spans="1:8" ht="15.75" x14ac:dyDescent="0.25">
      <c r="A28" s="2" t="s">
        <v>162</v>
      </c>
      <c r="B28" s="2">
        <v>2367748</v>
      </c>
      <c r="C28" s="2">
        <v>0</v>
      </c>
      <c r="D28" s="5">
        <f>SUM(B28+C28)/60</f>
        <v>39462.466666666667</v>
      </c>
      <c r="E28" s="5">
        <f>SUM(D28/900)</f>
        <v>43.847185185185182</v>
      </c>
      <c r="F28" s="5">
        <f>SUM(D28/175)</f>
        <v>225.49980952380952</v>
      </c>
      <c r="G28" s="5">
        <f>SUM(D28/950)</f>
        <v>41.53943859649123</v>
      </c>
      <c r="H28" s="4">
        <f>SUM(E28+F28+G28)</f>
        <v>310.88643330548592</v>
      </c>
    </row>
    <row r="29" spans="1:8" ht="15.75" x14ac:dyDescent="0.25">
      <c r="A29" s="2" t="s">
        <v>161</v>
      </c>
      <c r="B29" s="2">
        <v>1533118</v>
      </c>
      <c r="C29" s="2">
        <v>0</v>
      </c>
      <c r="D29" s="5">
        <f>SUM(B29+C29)/60</f>
        <v>25551.966666666667</v>
      </c>
      <c r="E29" s="5">
        <f>SUM(D29/900)</f>
        <v>28.391074074074076</v>
      </c>
      <c r="F29" s="5">
        <f>SUM(D29/175)</f>
        <v>146.0112380952381</v>
      </c>
      <c r="G29" s="5">
        <f>SUM(D29/950)</f>
        <v>26.89680701754386</v>
      </c>
      <c r="H29" s="4">
        <f>SUM(E29+F29+G29)</f>
        <v>201.29911918685605</v>
      </c>
    </row>
    <row r="30" spans="1:8" ht="15.75" x14ac:dyDescent="0.25">
      <c r="A30" s="2" t="s">
        <v>160</v>
      </c>
      <c r="B30" s="2">
        <v>1888366</v>
      </c>
      <c r="C30" s="2">
        <v>0</v>
      </c>
      <c r="D30" s="5">
        <f>SUM(B30+C30)/60</f>
        <v>31472.766666666666</v>
      </c>
      <c r="E30" s="5">
        <f>SUM(D30/900)</f>
        <v>34.96974074074074</v>
      </c>
      <c r="F30" s="5">
        <f>SUM(D30/175)</f>
        <v>179.84438095238096</v>
      </c>
      <c r="G30" s="5">
        <f>SUM(D30/950)</f>
        <v>33.129228070175436</v>
      </c>
      <c r="H30" s="4">
        <f>SUM(E30+F30+G30)</f>
        <v>247.94334976329714</v>
      </c>
    </row>
    <row r="31" spans="1:8" ht="15.75" x14ac:dyDescent="0.25">
      <c r="A31" s="2" t="s">
        <v>159</v>
      </c>
      <c r="B31" s="2">
        <v>1912323</v>
      </c>
      <c r="C31" s="2">
        <v>0</v>
      </c>
      <c r="D31" s="5">
        <f>SUM(B31+C31)/60</f>
        <v>31872.05</v>
      </c>
      <c r="E31" s="5">
        <f>SUM(D31/900)</f>
        <v>35.413388888888889</v>
      </c>
      <c r="F31" s="5">
        <f>SUM(D31/175)</f>
        <v>182.126</v>
      </c>
      <c r="G31" s="5">
        <f>SUM(D31/950)</f>
        <v>33.549526315789471</v>
      </c>
      <c r="H31" s="4">
        <f>SUM(E31+F31+G31)</f>
        <v>251.08891520467836</v>
      </c>
    </row>
    <row r="32" spans="1:8" ht="15.75" x14ac:dyDescent="0.25">
      <c r="A32" s="2" t="s">
        <v>158</v>
      </c>
      <c r="B32" s="2">
        <v>1154194</v>
      </c>
      <c r="C32" s="2">
        <v>0</v>
      </c>
      <c r="D32" s="5">
        <f>SUM(B32+C32)/60</f>
        <v>19236.566666666666</v>
      </c>
      <c r="E32" s="5">
        <f>SUM(D32/900)</f>
        <v>21.373962962962963</v>
      </c>
      <c r="F32" s="5">
        <f>SUM(D32/175)</f>
        <v>109.92323809523809</v>
      </c>
      <c r="G32" s="5">
        <f>SUM(D32/950)</f>
        <v>20.249017543859647</v>
      </c>
      <c r="H32" s="4">
        <f>SUM(E32+F32+G32)</f>
        <v>151.54621860206069</v>
      </c>
    </row>
    <row r="33" spans="1:8" ht="15.75" x14ac:dyDescent="0.25">
      <c r="A33" s="2" t="s">
        <v>157</v>
      </c>
      <c r="B33" s="2">
        <v>1352975</v>
      </c>
      <c r="C33" s="2">
        <v>0</v>
      </c>
      <c r="D33" s="5">
        <f>SUM(B33+C33)/60</f>
        <v>22549.583333333332</v>
      </c>
      <c r="E33" s="5">
        <f>SUM(D33/900)</f>
        <v>25.05509259259259</v>
      </c>
      <c r="F33" s="5">
        <f>SUM(D33/175)</f>
        <v>128.85476190476189</v>
      </c>
      <c r="G33" s="5">
        <f>SUM(D33/950)</f>
        <v>23.736403508771929</v>
      </c>
      <c r="H33" s="4">
        <f>SUM(E33+F33+G33)</f>
        <v>177.6462580061264</v>
      </c>
    </row>
    <row r="34" spans="1:8" ht="15.75" x14ac:dyDescent="0.25">
      <c r="A34" s="2" t="s">
        <v>156</v>
      </c>
      <c r="B34" s="2">
        <v>2757164</v>
      </c>
      <c r="C34" s="2">
        <v>2534</v>
      </c>
      <c r="D34" s="5">
        <f>SUM(B34+C34)/60</f>
        <v>45994.966666666667</v>
      </c>
      <c r="E34" s="5">
        <f>SUM(D34/900)</f>
        <v>51.105518518518522</v>
      </c>
      <c r="F34" s="5">
        <f>SUM(D34/175)</f>
        <v>262.82838095238094</v>
      </c>
      <c r="G34" s="5">
        <f>SUM(D34/950)</f>
        <v>48.41575438596491</v>
      </c>
      <c r="H34" s="4">
        <f>SUM(E34+F34+G34)</f>
        <v>362.34965385686439</v>
      </c>
    </row>
    <row r="35" spans="1:8" ht="15.75" x14ac:dyDescent="0.25">
      <c r="A35" s="2" t="s">
        <v>155</v>
      </c>
      <c r="B35" s="2">
        <v>8078427</v>
      </c>
      <c r="C35" s="2">
        <v>82830</v>
      </c>
      <c r="D35" s="5">
        <f>SUM(B35+C35)/60</f>
        <v>136020.95000000001</v>
      </c>
      <c r="E35" s="5">
        <f>SUM(D35/900)</f>
        <v>151.13438888888891</v>
      </c>
      <c r="F35" s="5">
        <f>SUM(D35/175)</f>
        <v>777.2625714285715</v>
      </c>
      <c r="G35" s="5">
        <f>SUM(D35/950)</f>
        <v>143.17994736842107</v>
      </c>
      <c r="H35" s="4">
        <f>SUM(E35+F35+G35)</f>
        <v>1071.5769076858815</v>
      </c>
    </row>
    <row r="36" spans="1:8" ht="15.75" x14ac:dyDescent="0.25">
      <c r="A36" s="2" t="s">
        <v>154</v>
      </c>
      <c r="B36" s="2">
        <v>2414016</v>
      </c>
      <c r="C36" s="2">
        <v>0</v>
      </c>
      <c r="D36" s="5">
        <f>SUM(B36+C36)/60</f>
        <v>40233.599999999999</v>
      </c>
      <c r="E36" s="5">
        <f>SUM(D36/900)</f>
        <v>44.704000000000001</v>
      </c>
      <c r="F36" s="5">
        <f>SUM(D36/175)</f>
        <v>229.9062857142857</v>
      </c>
      <c r="G36" s="5">
        <f>SUM(D36/950)</f>
        <v>42.351157894736843</v>
      </c>
      <c r="H36" s="4">
        <f>SUM(E36+F36+G36)</f>
        <v>316.96144360902252</v>
      </c>
    </row>
    <row r="37" spans="1:8" ht="15.75" x14ac:dyDescent="0.25">
      <c r="A37" s="2" t="s">
        <v>153</v>
      </c>
      <c r="B37" s="2">
        <v>883575</v>
      </c>
      <c r="C37" s="2">
        <v>0</v>
      </c>
      <c r="D37" s="5">
        <f>SUM(B37+C37)/60</f>
        <v>14726.25</v>
      </c>
      <c r="E37" s="5">
        <f>SUM(D37/900)</f>
        <v>16.362500000000001</v>
      </c>
      <c r="F37" s="5">
        <f>SUM(D37/175)</f>
        <v>84.15</v>
      </c>
      <c r="G37" s="5">
        <f>SUM(D37/950)</f>
        <v>15.501315789473685</v>
      </c>
      <c r="H37" s="4">
        <f>SUM(E37+F37+G37)</f>
        <v>116.01381578947368</v>
      </c>
    </row>
    <row r="38" spans="1:8" ht="15.75" x14ac:dyDescent="0.25">
      <c r="A38" s="2" t="s">
        <v>152</v>
      </c>
      <c r="B38" s="2">
        <v>2112686</v>
      </c>
      <c r="C38" s="2">
        <v>0</v>
      </c>
      <c r="D38" s="5">
        <f>SUM(B38+C38)/60</f>
        <v>35211.433333333334</v>
      </c>
      <c r="E38" s="5">
        <f>SUM(D38/900)</f>
        <v>39.123814814814814</v>
      </c>
      <c r="F38" s="5">
        <f>SUM(D38/175)</f>
        <v>201.20819047619048</v>
      </c>
      <c r="G38" s="5">
        <f>SUM(D38/950)</f>
        <v>37.064666666666668</v>
      </c>
      <c r="H38" s="4">
        <f>SUM(E38+F38+G38)</f>
        <v>277.39667195767197</v>
      </c>
    </row>
    <row r="39" spans="1:8" ht="15.75" x14ac:dyDescent="0.25">
      <c r="A39" s="2" t="s">
        <v>151</v>
      </c>
      <c r="B39" s="2">
        <v>5029236</v>
      </c>
      <c r="C39" s="2">
        <v>44553</v>
      </c>
      <c r="D39" s="5">
        <f>SUM(B39+C39)/60</f>
        <v>84563.15</v>
      </c>
      <c r="E39" s="5">
        <f>SUM(D39/900)</f>
        <v>93.959055555555551</v>
      </c>
      <c r="F39" s="5">
        <f>SUM(D39/175)</f>
        <v>483.21799999999996</v>
      </c>
      <c r="G39" s="5">
        <f>SUM(D39/950)</f>
        <v>89.013842105263151</v>
      </c>
      <c r="H39" s="4">
        <f>SUM(E39+F39+G39)</f>
        <v>666.19089766081868</v>
      </c>
    </row>
    <row r="40" spans="1:8" ht="15.75" x14ac:dyDescent="0.25">
      <c r="A40" s="2" t="s">
        <v>150</v>
      </c>
      <c r="B40" s="2">
        <v>1786580</v>
      </c>
      <c r="C40" s="2">
        <v>0</v>
      </c>
      <c r="D40" s="5">
        <f>SUM(B40+C40)/60</f>
        <v>29776.333333333332</v>
      </c>
      <c r="E40" s="5">
        <f>SUM(D40/900)</f>
        <v>33.084814814814813</v>
      </c>
      <c r="F40" s="5">
        <f>SUM(D40/175)</f>
        <v>170.15047619047618</v>
      </c>
      <c r="G40" s="5">
        <f>SUM(D40/950)</f>
        <v>31.343508771929823</v>
      </c>
      <c r="H40" s="4">
        <f>SUM(E40+F40+G40)</f>
        <v>234.57879977722084</v>
      </c>
    </row>
    <row r="41" spans="1:8" ht="15.75" x14ac:dyDescent="0.25">
      <c r="A41" s="2" t="s">
        <v>149</v>
      </c>
      <c r="B41" s="2">
        <v>860540</v>
      </c>
      <c r="C41" s="2">
        <v>0</v>
      </c>
      <c r="D41" s="5">
        <f>SUM(B41+C41)/60</f>
        <v>14342.333333333334</v>
      </c>
      <c r="E41" s="5">
        <f>SUM(D41/900)</f>
        <v>15.935925925925927</v>
      </c>
      <c r="F41" s="5">
        <f>SUM(D41/175)</f>
        <v>81.956190476190486</v>
      </c>
      <c r="G41" s="5">
        <f>SUM(D41/950)</f>
        <v>15.097192982456141</v>
      </c>
      <c r="H41" s="4">
        <f>SUM(E41+F41+G41)</f>
        <v>112.98930938457255</v>
      </c>
    </row>
    <row r="42" spans="1:8" ht="15.75" x14ac:dyDescent="0.25">
      <c r="A42" s="2" t="s">
        <v>148</v>
      </c>
      <c r="B42" s="2">
        <v>4140581</v>
      </c>
      <c r="C42" s="2">
        <v>0</v>
      </c>
      <c r="D42" s="5">
        <f>SUM(B42+C42)/60</f>
        <v>69009.683333333334</v>
      </c>
      <c r="E42" s="5">
        <f>SUM(D42/900)</f>
        <v>76.677425925925931</v>
      </c>
      <c r="F42" s="5">
        <f>SUM(D42/175)</f>
        <v>394.34104761904763</v>
      </c>
      <c r="G42" s="5">
        <f>SUM(D42/950)</f>
        <v>72.641771929824557</v>
      </c>
      <c r="H42" s="4">
        <f>SUM(E42+F42+G42)</f>
        <v>543.6602454747981</v>
      </c>
    </row>
    <row r="43" spans="1:8" ht="15.75" x14ac:dyDescent="0.25">
      <c r="A43" s="2" t="s">
        <v>147</v>
      </c>
      <c r="B43" s="2">
        <v>2024145</v>
      </c>
      <c r="C43" s="2">
        <v>0</v>
      </c>
      <c r="D43" s="5">
        <f>SUM(B43+C43)/60</f>
        <v>33735.75</v>
      </c>
      <c r="E43" s="5">
        <f>SUM(D43/900)</f>
        <v>37.484166666666667</v>
      </c>
      <c r="F43" s="5">
        <f>SUM(D43/175)</f>
        <v>192.77571428571429</v>
      </c>
      <c r="G43" s="5">
        <f>SUM(D43/950)</f>
        <v>35.511315789473684</v>
      </c>
      <c r="H43" s="4">
        <f>SUM(E43+F43+G43)</f>
        <v>265.77119674185462</v>
      </c>
    </row>
    <row r="44" spans="1:8" ht="15.75" x14ac:dyDescent="0.25">
      <c r="A44" s="2" t="s">
        <v>146</v>
      </c>
      <c r="B44" s="2">
        <v>22677980</v>
      </c>
      <c r="C44" s="2">
        <v>804303</v>
      </c>
      <c r="D44" s="5">
        <f>SUM(B44+C44)/60</f>
        <v>391371.38333333336</v>
      </c>
      <c r="E44" s="5">
        <f>SUM(D44/900)</f>
        <v>434.85709259259261</v>
      </c>
      <c r="F44" s="5">
        <f>SUM(D44/175)</f>
        <v>2236.4079047619048</v>
      </c>
      <c r="G44" s="5">
        <f>SUM(D44/950)</f>
        <v>411.96987719298249</v>
      </c>
      <c r="H44" s="4">
        <f>SUM(E44+F44+G44)</f>
        <v>3083.2348745474801</v>
      </c>
    </row>
    <row r="45" spans="1:8" ht="15.75" x14ac:dyDescent="0.25">
      <c r="A45" s="2" t="s">
        <v>145</v>
      </c>
      <c r="B45" s="2">
        <v>3288413</v>
      </c>
      <c r="C45" s="2">
        <v>21560</v>
      </c>
      <c r="D45" s="5">
        <f>SUM(B45+C45)/60</f>
        <v>55166.216666666667</v>
      </c>
      <c r="E45" s="5">
        <f>SUM(D45/900)</f>
        <v>61.295796296296295</v>
      </c>
      <c r="F45" s="5">
        <f>SUM(D45/175)</f>
        <v>315.23552380952384</v>
      </c>
      <c r="G45" s="5">
        <f>SUM(D45/950)</f>
        <v>58.069701754385967</v>
      </c>
      <c r="H45" s="4">
        <f>SUM(E45+F45+G45)</f>
        <v>434.60102186020612</v>
      </c>
    </row>
    <row r="46" spans="1:8" ht="15.75" x14ac:dyDescent="0.25">
      <c r="A46" s="2" t="s">
        <v>144</v>
      </c>
      <c r="B46" s="2">
        <v>2243371</v>
      </c>
      <c r="C46" s="2">
        <v>0</v>
      </c>
      <c r="D46" s="5">
        <f>SUM(B46+C46)/60</f>
        <v>37389.51666666667</v>
      </c>
      <c r="E46" s="5">
        <f>SUM(D46/900)</f>
        <v>41.54390740740741</v>
      </c>
      <c r="F46" s="5">
        <f>SUM(D46/175)</f>
        <v>213.65438095238096</v>
      </c>
      <c r="G46" s="5">
        <f>SUM(D46/950)</f>
        <v>39.357385964912282</v>
      </c>
      <c r="H46" s="4">
        <f>SUM(E46+F46+G46)</f>
        <v>294.55567432470065</v>
      </c>
    </row>
    <row r="47" spans="1:8" ht="15.75" x14ac:dyDescent="0.25">
      <c r="A47" s="2" t="s">
        <v>143</v>
      </c>
      <c r="B47" s="2">
        <v>1259269</v>
      </c>
      <c r="C47" s="2">
        <v>32886</v>
      </c>
      <c r="D47" s="5">
        <f>SUM(B47+C47)/60</f>
        <v>21535.916666666668</v>
      </c>
      <c r="E47" s="5">
        <f>SUM(D47/900)</f>
        <v>23.928796296296298</v>
      </c>
      <c r="F47" s="5">
        <f>SUM(D47/175)</f>
        <v>123.06238095238096</v>
      </c>
      <c r="G47" s="5">
        <f>SUM(D47/950)</f>
        <v>22.669385964912284</v>
      </c>
      <c r="H47" s="4">
        <f>SUM(E47+F47+G47)</f>
        <v>169.66056321358957</v>
      </c>
    </row>
    <row r="48" spans="1:8" ht="15.75" x14ac:dyDescent="0.25">
      <c r="A48" s="2" t="s">
        <v>142</v>
      </c>
      <c r="B48" s="2">
        <v>1580694</v>
      </c>
      <c r="C48" s="2">
        <v>0</v>
      </c>
      <c r="D48" s="5">
        <f>SUM(B48+C48)/60</f>
        <v>26344.9</v>
      </c>
      <c r="E48" s="5">
        <f>SUM(D48/900)</f>
        <v>29.272111111111112</v>
      </c>
      <c r="F48" s="5">
        <f>SUM(D48/175)</f>
        <v>150.54228571428573</v>
      </c>
      <c r="G48" s="5">
        <f>SUM(D48/950)</f>
        <v>27.731473684210528</v>
      </c>
      <c r="H48" s="4">
        <f>SUM(E48+F48+G48)</f>
        <v>207.54587050960737</v>
      </c>
    </row>
    <row r="49" spans="1:8" ht="15.75" x14ac:dyDescent="0.25">
      <c r="A49" s="2" t="s">
        <v>141</v>
      </c>
      <c r="B49" s="2">
        <v>881923</v>
      </c>
      <c r="C49" s="2">
        <v>0</v>
      </c>
      <c r="D49" s="5">
        <f>SUM(B49+C49)/60</f>
        <v>14698.716666666667</v>
      </c>
      <c r="E49" s="5">
        <f>SUM(D49/900)</f>
        <v>16.331907407407407</v>
      </c>
      <c r="F49" s="5">
        <f>SUM(D49/175)</f>
        <v>83.992666666666665</v>
      </c>
      <c r="G49" s="5">
        <f>SUM(D49/950)</f>
        <v>15.472333333333333</v>
      </c>
      <c r="H49" s="4">
        <f>SUM(E49+F49+G49)</f>
        <v>115.7969074074074</v>
      </c>
    </row>
    <row r="50" spans="1:8" ht="15.75" x14ac:dyDescent="0.25">
      <c r="A50" s="2" t="s">
        <v>140</v>
      </c>
      <c r="B50" s="2">
        <v>1314583</v>
      </c>
      <c r="C50" s="2">
        <v>3801</v>
      </c>
      <c r="D50" s="5">
        <f>SUM(B50+C50)/60</f>
        <v>21973.066666666666</v>
      </c>
      <c r="E50" s="5">
        <f>SUM(D50/900)</f>
        <v>24.414518518518516</v>
      </c>
      <c r="F50" s="5">
        <f>SUM(D50/175)</f>
        <v>125.56038095238095</v>
      </c>
      <c r="G50" s="5">
        <f>SUM(D50/950)</f>
        <v>23.129543859649122</v>
      </c>
      <c r="H50" s="4">
        <f>SUM(E50+F50+G50)</f>
        <v>173.10444333054858</v>
      </c>
    </row>
    <row r="51" spans="1:8" ht="15.75" x14ac:dyDescent="0.25">
      <c r="A51" s="2" t="s">
        <v>139</v>
      </c>
      <c r="B51" s="2">
        <v>1072685</v>
      </c>
      <c r="C51" s="2">
        <v>0</v>
      </c>
      <c r="D51" s="5">
        <f>SUM(B51+C51)/60</f>
        <v>17878.083333333332</v>
      </c>
      <c r="E51" s="5">
        <f>SUM(D51/900)</f>
        <v>19.864537037037035</v>
      </c>
      <c r="F51" s="5">
        <f>SUM(D51/175)</f>
        <v>102.16047619047619</v>
      </c>
      <c r="G51" s="5">
        <f>SUM(D51/950)</f>
        <v>18.819035087719296</v>
      </c>
      <c r="H51" s="4">
        <f>SUM(E51+F51+G51)</f>
        <v>140.84404831523253</v>
      </c>
    </row>
    <row r="52" spans="1:8" ht="15.75" x14ac:dyDescent="0.25">
      <c r="A52" s="2" t="s">
        <v>138</v>
      </c>
      <c r="B52" s="2">
        <v>1210511</v>
      </c>
      <c r="C52" s="2">
        <v>0</v>
      </c>
      <c r="D52" s="5">
        <f>SUM(B52+C52)/60</f>
        <v>20175.183333333334</v>
      </c>
      <c r="E52" s="5">
        <f>SUM(D52/900)</f>
        <v>22.416870370370372</v>
      </c>
      <c r="F52" s="5">
        <f>SUM(D52/175)</f>
        <v>115.28676190476192</v>
      </c>
      <c r="G52" s="5">
        <f>SUM(D52/950)</f>
        <v>21.237035087719299</v>
      </c>
      <c r="H52" s="4">
        <f>SUM(E52+F52+G52)</f>
        <v>158.9406673628516</v>
      </c>
    </row>
    <row r="53" spans="1:8" ht="15.75" x14ac:dyDescent="0.25">
      <c r="A53" s="2" t="s">
        <v>137</v>
      </c>
      <c r="B53" s="2">
        <v>2086345</v>
      </c>
      <c r="C53" s="2">
        <v>0</v>
      </c>
      <c r="D53" s="5">
        <f>SUM(B53+C53)/60</f>
        <v>34772.416666666664</v>
      </c>
      <c r="E53" s="5">
        <f>SUM(D53/900)</f>
        <v>38.636018518518519</v>
      </c>
      <c r="F53" s="5">
        <f>SUM(D53/175)</f>
        <v>198.69952380952378</v>
      </c>
      <c r="G53" s="5">
        <f>SUM(D53/950)</f>
        <v>36.602543859649117</v>
      </c>
      <c r="H53" s="4">
        <f>SUM(E53+F53+G53)</f>
        <v>273.9380861876914</v>
      </c>
    </row>
    <row r="54" spans="1:8" ht="15.75" x14ac:dyDescent="0.25">
      <c r="A54" s="2" t="s">
        <v>136</v>
      </c>
      <c r="B54" s="2">
        <v>7225729</v>
      </c>
      <c r="C54" s="2">
        <v>0</v>
      </c>
      <c r="D54" s="5">
        <f>SUM(B54+C54)/60</f>
        <v>120428.81666666667</v>
      </c>
      <c r="E54" s="5">
        <f>SUM(D54/900)</f>
        <v>133.8097962962963</v>
      </c>
      <c r="F54" s="5">
        <f>SUM(D54/175)</f>
        <v>688.16466666666668</v>
      </c>
      <c r="G54" s="5">
        <f>SUM(D54/950)</f>
        <v>126.7671754385965</v>
      </c>
      <c r="H54" s="4">
        <f>SUM(E54+F54+G54)</f>
        <v>948.7416384015595</v>
      </c>
    </row>
    <row r="55" spans="1:8" ht="15.75" x14ac:dyDescent="0.25">
      <c r="A55" s="2" t="s">
        <v>135</v>
      </c>
      <c r="B55" s="2">
        <v>2835775</v>
      </c>
      <c r="C55" s="2">
        <v>0</v>
      </c>
      <c r="D55" s="5">
        <f>SUM(B55+C55)/60</f>
        <v>47262.916666666664</v>
      </c>
      <c r="E55" s="5">
        <f>SUM(D55/900)</f>
        <v>52.514351851851849</v>
      </c>
      <c r="F55" s="5">
        <f>SUM(D55/175)</f>
        <v>270.07380952380953</v>
      </c>
      <c r="G55" s="5">
        <f>SUM(D55/950)</f>
        <v>49.750438596491229</v>
      </c>
      <c r="H55" s="4">
        <f>SUM(E55+F55+G55)</f>
        <v>372.33859997215262</v>
      </c>
    </row>
    <row r="56" spans="1:8" ht="15.75" x14ac:dyDescent="0.25">
      <c r="A56" s="2" t="s">
        <v>134</v>
      </c>
      <c r="B56" s="2">
        <v>1290405</v>
      </c>
      <c r="C56" s="2">
        <v>7072</v>
      </c>
      <c r="D56" s="5">
        <f>SUM(B56+C56)/60</f>
        <v>21624.616666666665</v>
      </c>
      <c r="E56" s="5">
        <f>SUM(D56/900)</f>
        <v>24.027351851851851</v>
      </c>
      <c r="F56" s="5">
        <f>SUM(D56/175)</f>
        <v>123.56923809523809</v>
      </c>
      <c r="G56" s="5">
        <f>SUM(D56/950)</f>
        <v>22.762754385964911</v>
      </c>
      <c r="H56" s="4">
        <f>SUM(E56+F56+G56)</f>
        <v>170.35934433305485</v>
      </c>
    </row>
    <row r="57" spans="1:8" ht="15.75" x14ac:dyDescent="0.25">
      <c r="A57" s="2" t="s">
        <v>133</v>
      </c>
      <c r="B57" s="2">
        <v>9033762</v>
      </c>
      <c r="C57" s="2">
        <v>0</v>
      </c>
      <c r="D57" s="5">
        <f>SUM(B57+C57)/60</f>
        <v>150562.70000000001</v>
      </c>
      <c r="E57" s="5">
        <f>SUM(D57/900)</f>
        <v>167.29188888888891</v>
      </c>
      <c r="F57" s="5">
        <f>SUM(D57/175)</f>
        <v>860.35828571428578</v>
      </c>
      <c r="G57" s="5">
        <f>SUM(D57/950)</f>
        <v>158.48705263157896</v>
      </c>
      <c r="H57" s="4">
        <f>SUM(E57+F57+G57)</f>
        <v>1186.1372272347537</v>
      </c>
    </row>
    <row r="58" spans="1:8" ht="15.75" x14ac:dyDescent="0.25">
      <c r="A58" s="2" t="s">
        <v>132</v>
      </c>
      <c r="B58" s="2">
        <v>4540107</v>
      </c>
      <c r="C58" s="2">
        <v>12929</v>
      </c>
      <c r="D58" s="5">
        <f>SUM(B58+C58)/60</f>
        <v>75883.933333333334</v>
      </c>
      <c r="E58" s="5">
        <f>SUM(D58/900)</f>
        <v>84.315481481481484</v>
      </c>
      <c r="F58" s="5">
        <f>SUM(D58/175)</f>
        <v>433.62247619047622</v>
      </c>
      <c r="G58" s="5">
        <f>SUM(D58/950)</f>
        <v>79.877824561403514</v>
      </c>
      <c r="H58" s="4">
        <f>SUM(E58+F58+G58)</f>
        <v>597.81578223336123</v>
      </c>
    </row>
    <row r="59" spans="1:8" ht="15.75" x14ac:dyDescent="0.25">
      <c r="A59" s="2" t="s">
        <v>131</v>
      </c>
      <c r="B59" s="2">
        <v>4976091</v>
      </c>
      <c r="C59" s="2">
        <v>0</v>
      </c>
      <c r="D59" s="5">
        <f>SUM(B59+C59)/60</f>
        <v>82934.850000000006</v>
      </c>
      <c r="E59" s="5">
        <f>SUM(D59/900)</f>
        <v>92.149833333333333</v>
      </c>
      <c r="F59" s="5">
        <f>SUM(D59/175)</f>
        <v>473.9134285714286</v>
      </c>
      <c r="G59" s="5">
        <f>SUM(D59/950)</f>
        <v>87.299842105263167</v>
      </c>
      <c r="H59" s="4">
        <f>SUM(E59+F59+G59)</f>
        <v>653.36310401002515</v>
      </c>
    </row>
    <row r="60" spans="1:8" ht="15.75" x14ac:dyDescent="0.25">
      <c r="A60" s="2" t="s">
        <v>130</v>
      </c>
      <c r="B60" s="2">
        <v>2226125</v>
      </c>
      <c r="C60" s="2">
        <v>21924</v>
      </c>
      <c r="D60" s="5">
        <f>SUM(B60+C60)/60</f>
        <v>37467.48333333333</v>
      </c>
      <c r="E60" s="5">
        <f>SUM(D60/900)</f>
        <v>41.63053703703703</v>
      </c>
      <c r="F60" s="5">
        <f>SUM(D60/175)</f>
        <v>214.09990476190475</v>
      </c>
      <c r="G60" s="5">
        <f>SUM(D60/950)</f>
        <v>39.43945614035087</v>
      </c>
      <c r="H60" s="4">
        <f>SUM(E60+F60+G60)</f>
        <v>295.1698979392927</v>
      </c>
    </row>
    <row r="61" spans="1:8" ht="15.75" x14ac:dyDescent="0.25">
      <c r="A61" s="2" t="s">
        <v>129</v>
      </c>
      <c r="B61" s="2">
        <v>551400</v>
      </c>
      <c r="C61" s="2">
        <v>3510</v>
      </c>
      <c r="D61" s="5">
        <f>SUM(B61+C61)/60</f>
        <v>9248.5</v>
      </c>
      <c r="E61" s="5">
        <f>SUM(D61/900)</f>
        <v>10.276111111111112</v>
      </c>
      <c r="F61" s="5">
        <f>SUM(D61/175)</f>
        <v>52.848571428571425</v>
      </c>
      <c r="G61" s="5">
        <f>SUM(D61/950)</f>
        <v>9.7352631578947371</v>
      </c>
      <c r="H61" s="4">
        <f>SUM(E61+F61+G61)</f>
        <v>72.859945697577274</v>
      </c>
    </row>
    <row r="62" spans="1:8" ht="15.75" x14ac:dyDescent="0.25">
      <c r="A62" s="2" t="s">
        <v>128</v>
      </c>
      <c r="B62" s="2">
        <v>3228701</v>
      </c>
      <c r="C62" s="2">
        <v>0</v>
      </c>
      <c r="D62" s="5">
        <f>SUM(B62+C62)/60</f>
        <v>53811.683333333334</v>
      </c>
      <c r="E62" s="5">
        <f>SUM(D62/900)</f>
        <v>59.790759259259261</v>
      </c>
      <c r="F62" s="5">
        <f>SUM(D62/175)</f>
        <v>307.49533333333335</v>
      </c>
      <c r="G62" s="5">
        <f>SUM(D62/950)</f>
        <v>56.643877192982458</v>
      </c>
      <c r="H62" s="4">
        <f>SUM(E62+F62+G62)</f>
        <v>423.92996978557505</v>
      </c>
    </row>
    <row r="63" spans="1:8" ht="15.75" x14ac:dyDescent="0.25">
      <c r="A63" s="2" t="s">
        <v>127</v>
      </c>
      <c r="B63" s="2">
        <v>1341405</v>
      </c>
      <c r="C63" s="2">
        <v>0</v>
      </c>
      <c r="D63" s="5">
        <f>SUM(B63+C63)/60</f>
        <v>22356.75</v>
      </c>
      <c r="E63" s="5">
        <f>SUM(D63/900)</f>
        <v>24.840833333333332</v>
      </c>
      <c r="F63" s="5">
        <f>SUM(D63/175)</f>
        <v>127.75285714285714</v>
      </c>
      <c r="G63" s="5">
        <f>SUM(D63/950)</f>
        <v>23.533421052631578</v>
      </c>
      <c r="H63" s="4">
        <f>SUM(E63+F63+G63)</f>
        <v>176.12711152882204</v>
      </c>
    </row>
    <row r="64" spans="1:8" ht="15.75" x14ac:dyDescent="0.25">
      <c r="A64" s="2" t="s">
        <v>126</v>
      </c>
      <c r="B64" s="2">
        <v>3185421</v>
      </c>
      <c r="C64" s="2">
        <v>0</v>
      </c>
      <c r="D64" s="5">
        <f>SUM(B64+C64)/60</f>
        <v>53090.35</v>
      </c>
      <c r="E64" s="5">
        <f>SUM(D64/900)</f>
        <v>58.989277777777779</v>
      </c>
      <c r="F64" s="5">
        <f>SUM(D64/175)</f>
        <v>303.37342857142858</v>
      </c>
      <c r="G64" s="5">
        <f>SUM(D64/950)</f>
        <v>55.884578947368418</v>
      </c>
      <c r="H64" s="4">
        <f>SUM(E64+F64+G64)</f>
        <v>418.24728529657477</v>
      </c>
    </row>
    <row r="65" spans="1:8" ht="15.75" x14ac:dyDescent="0.25">
      <c r="A65" s="2" t="s">
        <v>125</v>
      </c>
      <c r="B65" s="2">
        <v>3037841</v>
      </c>
      <c r="C65" s="2">
        <v>0</v>
      </c>
      <c r="D65" s="5">
        <f>SUM(B65+C65)/60</f>
        <v>50630.683333333334</v>
      </c>
      <c r="E65" s="5">
        <f>SUM(D65/900)</f>
        <v>56.256314814814814</v>
      </c>
      <c r="F65" s="5">
        <f>SUM(D65/175)</f>
        <v>289.31819047619047</v>
      </c>
      <c r="G65" s="5">
        <f>SUM(D65/950)</f>
        <v>53.295456140350879</v>
      </c>
      <c r="H65" s="4">
        <f>SUM(E65+F65+G65)</f>
        <v>398.86996143135616</v>
      </c>
    </row>
    <row r="66" spans="1:8" ht="15.75" x14ac:dyDescent="0.25">
      <c r="A66" s="2" t="s">
        <v>124</v>
      </c>
      <c r="B66" s="2">
        <v>12278739</v>
      </c>
      <c r="C66" s="2">
        <v>181134</v>
      </c>
      <c r="D66" s="5">
        <f>SUM(B66+C66)/60</f>
        <v>207664.55</v>
      </c>
      <c r="E66" s="5">
        <f>SUM(D66/900)</f>
        <v>230.73838888888886</v>
      </c>
      <c r="F66" s="5">
        <f>SUM(D66/175)</f>
        <v>1186.6545714285714</v>
      </c>
      <c r="G66" s="5">
        <f>SUM(D66/950)</f>
        <v>218.59426315789472</v>
      </c>
      <c r="H66" s="4">
        <f>SUM(E66+F66+G66)</f>
        <v>1635.9872234753552</v>
      </c>
    </row>
    <row r="67" spans="1:8" ht="15.75" x14ac:dyDescent="0.25">
      <c r="A67" s="2" t="s">
        <v>123</v>
      </c>
      <c r="B67" s="2">
        <v>1740974</v>
      </c>
      <c r="C67" s="2">
        <v>0</v>
      </c>
      <c r="D67" s="5">
        <f>SUM(B67+C67)/60</f>
        <v>29016.233333333334</v>
      </c>
      <c r="E67" s="5">
        <f>SUM(D67/900)</f>
        <v>32.240259259259261</v>
      </c>
      <c r="F67" s="5">
        <f>SUM(D67/175)</f>
        <v>165.80704761904761</v>
      </c>
      <c r="G67" s="5">
        <f>SUM(D67/950)</f>
        <v>30.543403508771931</v>
      </c>
      <c r="H67" s="4">
        <f>SUM(E67+F67+G67)</f>
        <v>228.59071038707879</v>
      </c>
    </row>
    <row r="68" spans="1:8" ht="15.75" x14ac:dyDescent="0.25">
      <c r="A68" s="2" t="s">
        <v>122</v>
      </c>
      <c r="B68" s="2">
        <v>4485540</v>
      </c>
      <c r="C68" s="2">
        <v>0</v>
      </c>
      <c r="D68" s="5">
        <f>SUM(B68+C68)/60</f>
        <v>74759</v>
      </c>
      <c r="E68" s="5">
        <f>SUM(D68/900)</f>
        <v>83.065555555555562</v>
      </c>
      <c r="F68" s="5">
        <f>SUM(D68/175)</f>
        <v>427.19428571428574</v>
      </c>
      <c r="G68" s="5">
        <f>SUM(D68/950)</f>
        <v>78.693684210526314</v>
      </c>
      <c r="H68" s="4">
        <f>SUM(E68+F68+G68)</f>
        <v>588.9535254803676</v>
      </c>
    </row>
    <row r="69" spans="1:8" ht="15.75" x14ac:dyDescent="0.25">
      <c r="A69" s="2" t="s">
        <v>121</v>
      </c>
      <c r="B69" s="2">
        <v>2060781</v>
      </c>
      <c r="C69" s="2">
        <v>0</v>
      </c>
      <c r="D69" s="5">
        <f>SUM(B69+C69)/60</f>
        <v>34346.35</v>
      </c>
      <c r="E69" s="5">
        <f>SUM(D69/900)</f>
        <v>38.162611111111111</v>
      </c>
      <c r="F69" s="5">
        <f>SUM(D69/175)</f>
        <v>196.26485714285712</v>
      </c>
      <c r="G69" s="5">
        <f>SUM(D69/950)</f>
        <v>36.154052631578949</v>
      </c>
      <c r="H69" s="4">
        <f>SUM(E69+F69+G69)</f>
        <v>270.58152088554721</v>
      </c>
    </row>
    <row r="70" spans="1:8" ht="15.75" x14ac:dyDescent="0.25">
      <c r="A70" s="2" t="s">
        <v>120</v>
      </c>
      <c r="B70" s="2">
        <v>3807960</v>
      </c>
      <c r="C70" s="2">
        <v>0</v>
      </c>
      <c r="D70" s="5">
        <f>SUM(B70+C70)/60</f>
        <v>63466</v>
      </c>
      <c r="E70" s="5">
        <f>SUM(D70/900)</f>
        <v>70.517777777777781</v>
      </c>
      <c r="F70" s="5">
        <f>SUM(D70/175)</f>
        <v>362.66285714285715</v>
      </c>
      <c r="G70" s="5">
        <f>SUM(D70/950)</f>
        <v>66.806315789473686</v>
      </c>
      <c r="H70" s="4">
        <f>SUM(E70+F70+G70)</f>
        <v>499.9869507101086</v>
      </c>
    </row>
    <row r="71" spans="1:8" ht="15.75" x14ac:dyDescent="0.25">
      <c r="A71" s="2" t="s">
        <v>119</v>
      </c>
      <c r="B71" s="2">
        <v>1059164</v>
      </c>
      <c r="C71" s="2">
        <v>0</v>
      </c>
      <c r="D71" s="5">
        <f>SUM(B71+C71)/60</f>
        <v>17652.733333333334</v>
      </c>
      <c r="E71" s="5">
        <f>SUM(D71/900)</f>
        <v>19.61414814814815</v>
      </c>
      <c r="F71" s="5">
        <f>SUM(D71/175)</f>
        <v>100.8727619047619</v>
      </c>
      <c r="G71" s="5">
        <f>SUM(D71/950)</f>
        <v>18.581824561403508</v>
      </c>
      <c r="H71" s="4">
        <f>SUM(E71+F71+G71)</f>
        <v>139.06873461431354</v>
      </c>
    </row>
    <row r="72" spans="1:8" ht="15.75" x14ac:dyDescent="0.25">
      <c r="A72" s="2" t="s">
        <v>118</v>
      </c>
      <c r="B72" s="2">
        <v>3918618</v>
      </c>
      <c r="C72" s="2">
        <v>53114</v>
      </c>
      <c r="D72" s="5">
        <f>SUM(B72+C72)/60</f>
        <v>66195.53333333334</v>
      </c>
      <c r="E72" s="5">
        <f>SUM(D72/900)</f>
        <v>73.550592592592594</v>
      </c>
      <c r="F72" s="5">
        <f>SUM(D72/175)</f>
        <v>378.26019047619053</v>
      </c>
      <c r="G72" s="5">
        <f>SUM(D72/950)</f>
        <v>69.679508771929832</v>
      </c>
      <c r="H72" s="4">
        <f>SUM(E72+F72+G72)</f>
        <v>521.49029184071298</v>
      </c>
    </row>
    <row r="73" spans="1:8" ht="15.75" x14ac:dyDescent="0.25">
      <c r="A73" s="2" t="s">
        <v>117</v>
      </c>
      <c r="B73" s="2">
        <v>2392625</v>
      </c>
      <c r="C73" s="2">
        <v>0</v>
      </c>
      <c r="D73" s="5">
        <f>SUM(B73+C73)/60</f>
        <v>39877.083333333336</v>
      </c>
      <c r="E73" s="5">
        <f>SUM(D73/900)</f>
        <v>44.307870370370374</v>
      </c>
      <c r="F73" s="5">
        <f>SUM(D73/175)</f>
        <v>227.86904761904762</v>
      </c>
      <c r="G73" s="5">
        <f>SUM(D73/950)</f>
        <v>41.975877192982459</v>
      </c>
      <c r="H73" s="4">
        <f>SUM(E73+F73+G73)</f>
        <v>314.15279518240044</v>
      </c>
    </row>
    <row r="74" spans="1:8" ht="15.75" x14ac:dyDescent="0.25">
      <c r="A74" s="2" t="s">
        <v>116</v>
      </c>
      <c r="B74" s="2">
        <v>2012905</v>
      </c>
      <c r="C74" s="2">
        <v>0</v>
      </c>
      <c r="D74" s="5">
        <f>SUM(B74+C74)/60</f>
        <v>33548.416666666664</v>
      </c>
      <c r="E74" s="5">
        <f>SUM(D74/900)</f>
        <v>37.276018518518519</v>
      </c>
      <c r="F74" s="5">
        <f>SUM(D74/175)</f>
        <v>191.70523809523809</v>
      </c>
      <c r="G74" s="5">
        <f>SUM(D74/950)</f>
        <v>35.31412280701754</v>
      </c>
      <c r="H74" s="4">
        <f>SUM(E74+F74+G74)</f>
        <v>264.29537942077417</v>
      </c>
    </row>
    <row r="75" spans="1:8" ht="15.75" x14ac:dyDescent="0.25">
      <c r="A75" s="2" t="s">
        <v>115</v>
      </c>
      <c r="B75" s="2">
        <v>1992527</v>
      </c>
      <c r="C75" s="2">
        <v>0</v>
      </c>
      <c r="D75" s="5">
        <f>SUM(B75+C75)/60</f>
        <v>33208.783333333333</v>
      </c>
      <c r="E75" s="5">
        <f>SUM(D75/900)</f>
        <v>36.898648148148148</v>
      </c>
      <c r="F75" s="5">
        <f>SUM(D75/175)</f>
        <v>189.76447619047619</v>
      </c>
      <c r="G75" s="5">
        <f>SUM(D75/950)</f>
        <v>34.956614035087718</v>
      </c>
      <c r="H75" s="4">
        <f>SUM(E75+F75+G75)</f>
        <v>261.61973837371204</v>
      </c>
    </row>
    <row r="76" spans="1:8" ht="15.75" x14ac:dyDescent="0.25">
      <c r="A76" s="2" t="s">
        <v>114</v>
      </c>
      <c r="B76" s="2">
        <v>3470776</v>
      </c>
      <c r="C76" s="2">
        <v>4043</v>
      </c>
      <c r="D76" s="5">
        <f>SUM(B76+C76)/60</f>
        <v>57913.65</v>
      </c>
      <c r="E76" s="5">
        <f>SUM(D76/900)</f>
        <v>64.348500000000001</v>
      </c>
      <c r="F76" s="5">
        <f>SUM(D76/175)</f>
        <v>330.93514285714286</v>
      </c>
      <c r="G76" s="5">
        <f>SUM(D76/950)</f>
        <v>60.961736842105267</v>
      </c>
      <c r="H76" s="4">
        <f>SUM(E76+F76+G76)</f>
        <v>456.24537969924813</v>
      </c>
    </row>
    <row r="77" spans="1:8" ht="15.75" x14ac:dyDescent="0.25">
      <c r="A77" s="2" t="s">
        <v>113</v>
      </c>
      <c r="B77" s="2">
        <v>9037652</v>
      </c>
      <c r="C77" s="2">
        <v>58559</v>
      </c>
      <c r="D77" s="5">
        <f>SUM(B77+C77)/60</f>
        <v>151603.51666666666</v>
      </c>
      <c r="E77" s="5">
        <f>SUM(D77/900)</f>
        <v>168.44835185185184</v>
      </c>
      <c r="F77" s="5">
        <f>SUM(D77/175)</f>
        <v>866.30580952380956</v>
      </c>
      <c r="G77" s="5">
        <f>SUM(D77/950)</f>
        <v>159.58264912280703</v>
      </c>
      <c r="H77" s="4">
        <f>SUM(E77+F77+G77)</f>
        <v>1194.3368104984684</v>
      </c>
    </row>
    <row r="78" spans="1:8" ht="15.75" x14ac:dyDescent="0.25">
      <c r="A78" s="2" t="s">
        <v>112</v>
      </c>
      <c r="B78" s="2">
        <v>2201041</v>
      </c>
      <c r="C78" s="2">
        <v>0</v>
      </c>
      <c r="D78" s="5">
        <f>SUM(B78+C78)/60</f>
        <v>36684.01666666667</v>
      </c>
      <c r="E78" s="5">
        <f>SUM(D78/900)</f>
        <v>40.760018518518521</v>
      </c>
      <c r="F78" s="5">
        <f>SUM(D78/175)</f>
        <v>209.6229523809524</v>
      </c>
      <c r="G78" s="5">
        <f>SUM(D78/950)</f>
        <v>38.614754385964915</v>
      </c>
      <c r="H78" s="4">
        <f>SUM(E78+F78+G78)</f>
        <v>288.99772528543588</v>
      </c>
    </row>
    <row r="79" spans="1:8" ht="15.75" x14ac:dyDescent="0.25">
      <c r="A79" s="2" t="s">
        <v>111</v>
      </c>
      <c r="B79" s="2">
        <v>1206664</v>
      </c>
      <c r="C79" s="2">
        <v>0</v>
      </c>
      <c r="D79" s="5">
        <f>SUM(B79+C79)/60</f>
        <v>20111.066666666666</v>
      </c>
      <c r="E79" s="5">
        <f>SUM(D79/900)</f>
        <v>22.345629629629627</v>
      </c>
      <c r="F79" s="5">
        <f>SUM(D79/175)</f>
        <v>114.92038095238095</v>
      </c>
      <c r="G79" s="5">
        <f>SUM(D79/950)</f>
        <v>21.169543859649121</v>
      </c>
      <c r="H79" s="4">
        <f>SUM(E79+F79+G79)</f>
        <v>158.43555444165969</v>
      </c>
    </row>
    <row r="80" spans="1:8" ht="15.75" x14ac:dyDescent="0.25">
      <c r="A80" s="2" t="s">
        <v>110</v>
      </c>
      <c r="B80" s="2">
        <v>1218611</v>
      </c>
      <c r="C80" s="2">
        <v>0</v>
      </c>
      <c r="D80" s="5">
        <f>SUM(B80+C80)/60</f>
        <v>20310.183333333334</v>
      </c>
      <c r="E80" s="5">
        <f>SUM(D80/900)</f>
        <v>22.566870370370371</v>
      </c>
      <c r="F80" s="5">
        <f>SUM(D80/175)</f>
        <v>116.05819047619048</v>
      </c>
      <c r="G80" s="5">
        <f>SUM(D80/950)</f>
        <v>21.379140350877194</v>
      </c>
      <c r="H80" s="4">
        <f>SUM(E80+F80+G80)</f>
        <v>160.00420119743802</v>
      </c>
    </row>
    <row r="81" spans="1:8" ht="15.75" x14ac:dyDescent="0.25">
      <c r="A81" s="2" t="s">
        <v>109</v>
      </c>
      <c r="B81" s="2">
        <v>1083860</v>
      </c>
      <c r="C81" s="2">
        <v>0</v>
      </c>
      <c r="D81" s="5">
        <f>SUM(B81+C81)/60</f>
        <v>18064.333333333332</v>
      </c>
      <c r="E81" s="5">
        <f>SUM(D81/900)</f>
        <v>20.071481481481481</v>
      </c>
      <c r="F81" s="5">
        <f>SUM(D81/175)</f>
        <v>103.22476190476189</v>
      </c>
      <c r="G81" s="5">
        <f>SUM(D81/950)</f>
        <v>19.015087719298243</v>
      </c>
      <c r="H81" s="4">
        <f>SUM(E81+F81+G81)</f>
        <v>142.31133110554163</v>
      </c>
    </row>
    <row r="82" spans="1:8" ht="15.75" x14ac:dyDescent="0.25">
      <c r="A82" s="2" t="s">
        <v>108</v>
      </c>
      <c r="B82" s="2">
        <v>994746</v>
      </c>
      <c r="C82" s="2">
        <v>0</v>
      </c>
      <c r="D82" s="5">
        <f>SUM(B82+C82)/60</f>
        <v>16579.099999999999</v>
      </c>
      <c r="E82" s="5">
        <f>SUM(D82/900)</f>
        <v>18.42122222222222</v>
      </c>
      <c r="F82" s="5">
        <f>SUM(D82/175)</f>
        <v>94.737714285714276</v>
      </c>
      <c r="G82" s="5">
        <f>SUM(D82/950)</f>
        <v>17.451684210526313</v>
      </c>
      <c r="H82" s="4">
        <f>SUM(E82+F82+G82)</f>
        <v>130.6106207184628</v>
      </c>
    </row>
    <row r="83" spans="1:8" ht="15.75" x14ac:dyDescent="0.25">
      <c r="A83" s="2" t="s">
        <v>107</v>
      </c>
      <c r="B83" s="2">
        <v>420590</v>
      </c>
      <c r="C83" s="2">
        <v>0</v>
      </c>
      <c r="D83" s="5">
        <f>SUM(B83+C83)/60</f>
        <v>7009.833333333333</v>
      </c>
      <c r="E83" s="5">
        <f>SUM(D83/900)</f>
        <v>7.7887037037037032</v>
      </c>
      <c r="F83" s="5">
        <f>SUM(D83/175)</f>
        <v>40.056190476190473</v>
      </c>
      <c r="G83" s="5">
        <f>SUM(D83/950)</f>
        <v>7.3787719298245609</v>
      </c>
      <c r="H83" s="4">
        <f>SUM(E83+F83+G83)</f>
        <v>55.223666109718735</v>
      </c>
    </row>
    <row r="84" spans="1:8" ht="15.75" x14ac:dyDescent="0.25">
      <c r="A84" s="2" t="s">
        <v>106</v>
      </c>
      <c r="B84" s="2">
        <v>818441</v>
      </c>
      <c r="C84" s="2">
        <v>0</v>
      </c>
      <c r="D84" s="5">
        <f>SUM(B84+C84)/60</f>
        <v>13640.683333333332</v>
      </c>
      <c r="E84" s="5">
        <f>SUM(D84/900)</f>
        <v>15.156314814814813</v>
      </c>
      <c r="F84" s="5">
        <f>SUM(D84/175)</f>
        <v>77.9467619047619</v>
      </c>
      <c r="G84" s="5">
        <f>SUM(D84/950)</f>
        <v>14.358614035087719</v>
      </c>
      <c r="H84" s="4">
        <f>SUM(E84+F84+G84)</f>
        <v>107.46169075466443</v>
      </c>
    </row>
    <row r="85" spans="1:8" ht="15.75" x14ac:dyDescent="0.25">
      <c r="A85" s="2" t="s">
        <v>105</v>
      </c>
      <c r="B85" s="2">
        <v>8917095</v>
      </c>
      <c r="C85" s="2">
        <v>0</v>
      </c>
      <c r="D85" s="5">
        <f>SUM(B85+C85)/60</f>
        <v>148618.25</v>
      </c>
      <c r="E85" s="5">
        <f>SUM(D85/900)</f>
        <v>165.13138888888889</v>
      </c>
      <c r="F85" s="5">
        <f>SUM(D85/175)</f>
        <v>849.24714285714288</v>
      </c>
      <c r="G85" s="5">
        <f>SUM(D85/950)</f>
        <v>156.44026315789475</v>
      </c>
      <c r="H85" s="4">
        <f>SUM(E85+F85+G85)</f>
        <v>1170.8187949039266</v>
      </c>
    </row>
    <row r="86" spans="1:8" ht="15.75" x14ac:dyDescent="0.25">
      <c r="A86" s="2" t="s">
        <v>104</v>
      </c>
      <c r="B86" s="2">
        <v>1351450</v>
      </c>
      <c r="C86" s="2">
        <v>0</v>
      </c>
      <c r="D86" s="5">
        <f>SUM(B86+C86)/60</f>
        <v>22524.166666666668</v>
      </c>
      <c r="E86" s="5">
        <f>SUM(D86/900)</f>
        <v>25.026851851851852</v>
      </c>
      <c r="F86" s="5">
        <f>SUM(D86/175)</f>
        <v>128.70952380952383</v>
      </c>
      <c r="G86" s="5">
        <f>SUM(D86/950)</f>
        <v>23.709649122807019</v>
      </c>
      <c r="H86" s="4">
        <f>SUM(E86+F86+G86)</f>
        <v>177.4460247841827</v>
      </c>
    </row>
    <row r="87" spans="1:8" ht="15.75" x14ac:dyDescent="0.25">
      <c r="A87" s="2" t="s">
        <v>103</v>
      </c>
      <c r="B87" s="2">
        <v>6332599</v>
      </c>
      <c r="C87" s="2">
        <v>0</v>
      </c>
      <c r="D87" s="5">
        <f>SUM(B87+C87)/60</f>
        <v>105543.31666666667</v>
      </c>
      <c r="E87" s="5">
        <f>SUM(D87/900)</f>
        <v>117.27035185185186</v>
      </c>
      <c r="F87" s="5">
        <f>SUM(D87/175)</f>
        <v>603.10466666666662</v>
      </c>
      <c r="G87" s="5">
        <f>SUM(D87/950)</f>
        <v>111.09822807017544</v>
      </c>
      <c r="H87" s="4">
        <f>SUM(E87+F87+G87)</f>
        <v>831.47324658869388</v>
      </c>
    </row>
    <row r="88" spans="1:8" ht="15.75" x14ac:dyDescent="0.25">
      <c r="A88" s="2" t="s">
        <v>102</v>
      </c>
      <c r="B88" s="2">
        <v>2349287</v>
      </c>
      <c r="C88" s="2">
        <v>0</v>
      </c>
      <c r="D88" s="5">
        <f>SUM(B88+C88)/60</f>
        <v>39154.783333333333</v>
      </c>
      <c r="E88" s="5">
        <f>SUM(D88/900)</f>
        <v>43.505314814814817</v>
      </c>
      <c r="F88" s="5">
        <f>SUM(D88/175)</f>
        <v>223.74161904761905</v>
      </c>
      <c r="G88" s="5">
        <f>SUM(D88/950)</f>
        <v>41.215561403508772</v>
      </c>
      <c r="H88" s="4">
        <f>SUM(E88+F88+G88)</f>
        <v>308.46249526594266</v>
      </c>
    </row>
    <row r="89" spans="1:8" ht="15.75" x14ac:dyDescent="0.25">
      <c r="A89" s="2" t="s">
        <v>101</v>
      </c>
      <c r="B89" s="2">
        <v>3420260</v>
      </c>
      <c r="C89" s="2">
        <v>0</v>
      </c>
      <c r="D89" s="5">
        <f>SUM(B89+C89)/60</f>
        <v>57004.333333333336</v>
      </c>
      <c r="E89" s="5">
        <f>SUM(D89/900)</f>
        <v>63.33814814814815</v>
      </c>
      <c r="F89" s="5">
        <f>SUM(D89/175)</f>
        <v>325.73904761904765</v>
      </c>
      <c r="G89" s="5">
        <f>SUM(D89/950)</f>
        <v>60.004561403508774</v>
      </c>
      <c r="H89" s="4">
        <f>SUM(E89+F89+G89)</f>
        <v>449.08175717070458</v>
      </c>
    </row>
    <row r="90" spans="1:8" ht="15.75" x14ac:dyDescent="0.25">
      <c r="A90" s="2" t="s">
        <v>100</v>
      </c>
      <c r="B90" s="2">
        <v>3381411</v>
      </c>
      <c r="C90" s="2">
        <v>22231</v>
      </c>
      <c r="D90" s="5">
        <f>SUM(B90+C90)/60</f>
        <v>56727.366666666669</v>
      </c>
      <c r="E90" s="5">
        <f>SUM(D90/900)</f>
        <v>63.030407407407409</v>
      </c>
      <c r="F90" s="5">
        <f>SUM(D90/175)</f>
        <v>324.15638095238097</v>
      </c>
      <c r="G90" s="5">
        <f>SUM(D90/950)</f>
        <v>59.71301754385965</v>
      </c>
      <c r="H90" s="4">
        <f>SUM(E90+F90+G90)</f>
        <v>446.89980590364803</v>
      </c>
    </row>
    <row r="91" spans="1:8" ht="15.75" x14ac:dyDescent="0.25">
      <c r="A91" s="2" t="s">
        <v>99</v>
      </c>
      <c r="B91" s="2">
        <v>786429</v>
      </c>
      <c r="C91" s="2">
        <v>0</v>
      </c>
      <c r="D91" s="5">
        <f>SUM(B91+C91)/60</f>
        <v>13107.15</v>
      </c>
      <c r="E91" s="5">
        <f>SUM(D91/900)</f>
        <v>14.563499999999999</v>
      </c>
      <c r="F91" s="5">
        <f>SUM(D91/175)</f>
        <v>74.897999999999996</v>
      </c>
      <c r="G91" s="5">
        <f>SUM(D91/950)</f>
        <v>13.796999999999999</v>
      </c>
      <c r="H91" s="4">
        <f>SUM(E91+F91+G91)</f>
        <v>103.2585</v>
      </c>
    </row>
    <row r="92" spans="1:8" ht="15.75" x14ac:dyDescent="0.25">
      <c r="A92" s="2" t="s">
        <v>98</v>
      </c>
      <c r="B92" s="2">
        <v>1898147</v>
      </c>
      <c r="C92" s="2">
        <v>0</v>
      </c>
      <c r="D92" s="5">
        <f>SUM(B92+C92)/60</f>
        <v>31635.783333333333</v>
      </c>
      <c r="E92" s="5">
        <f>SUM(D92/900)</f>
        <v>35.15087037037037</v>
      </c>
      <c r="F92" s="5">
        <f>SUM(D92/175)</f>
        <v>180.77590476190477</v>
      </c>
      <c r="G92" s="5">
        <f>SUM(D92/950)</f>
        <v>33.300824561403509</v>
      </c>
      <c r="H92" s="4">
        <f>SUM(E92+F92+G92)</f>
        <v>249.22759969367866</v>
      </c>
    </row>
    <row r="93" spans="1:8" ht="15.75" x14ac:dyDescent="0.25">
      <c r="A93" s="2" t="s">
        <v>97</v>
      </c>
      <c r="B93" s="2">
        <v>2242301</v>
      </c>
      <c r="C93" s="2">
        <v>0</v>
      </c>
      <c r="D93" s="5">
        <f>SUM(B93+C93)/60</f>
        <v>37371.683333333334</v>
      </c>
      <c r="E93" s="5">
        <f>SUM(D93/900)</f>
        <v>41.524092592592595</v>
      </c>
      <c r="F93" s="5">
        <f>SUM(D93/175)</f>
        <v>213.5524761904762</v>
      </c>
      <c r="G93" s="5">
        <f>SUM(D93/950)</f>
        <v>39.338614035087723</v>
      </c>
      <c r="H93" s="4">
        <f>SUM(E93+F93+G93)</f>
        <v>294.41518281815655</v>
      </c>
    </row>
    <row r="94" spans="1:8" ht="15.75" x14ac:dyDescent="0.25">
      <c r="A94" s="2" t="s">
        <v>96</v>
      </c>
      <c r="B94" s="2">
        <v>1571362</v>
      </c>
      <c r="C94" s="2">
        <v>0</v>
      </c>
      <c r="D94" s="5">
        <f>SUM(B94+C94)/60</f>
        <v>26189.366666666665</v>
      </c>
      <c r="E94" s="5">
        <f>SUM(D94/900)</f>
        <v>29.099296296296295</v>
      </c>
      <c r="F94" s="5">
        <f>SUM(D94/175)</f>
        <v>149.65352380952379</v>
      </c>
      <c r="G94" s="5">
        <f>SUM(D94/950)</f>
        <v>27.567754385964911</v>
      </c>
      <c r="H94" s="4">
        <f>SUM(E94+F94+G94)</f>
        <v>206.32057449178501</v>
      </c>
    </row>
    <row r="95" spans="1:8" ht="15.75" x14ac:dyDescent="0.25">
      <c r="A95" s="2" t="s">
        <v>95</v>
      </c>
      <c r="B95" s="2">
        <v>1886050</v>
      </c>
      <c r="C95" s="2">
        <v>28210</v>
      </c>
      <c r="D95" s="5">
        <f>SUM(B95+C95)/60</f>
        <v>31904.333333333332</v>
      </c>
      <c r="E95" s="5">
        <f>SUM(D95/900)</f>
        <v>35.449259259259257</v>
      </c>
      <c r="F95" s="5">
        <f>SUM(D95/175)</f>
        <v>182.31047619047618</v>
      </c>
      <c r="G95" s="5">
        <f>SUM(D95/950)</f>
        <v>33.583508771929822</v>
      </c>
      <c r="H95" s="4">
        <f>SUM(E95+F95+G95)</f>
        <v>251.34324422166526</v>
      </c>
    </row>
    <row r="96" spans="1:8" ht="15.75" x14ac:dyDescent="0.25">
      <c r="A96" s="2" t="s">
        <v>94</v>
      </c>
      <c r="B96" s="2">
        <v>1243231</v>
      </c>
      <c r="C96" s="2">
        <v>0</v>
      </c>
      <c r="D96" s="5">
        <f>SUM(B96+C96)/60</f>
        <v>20720.516666666666</v>
      </c>
      <c r="E96" s="5">
        <f>SUM(D96/900)</f>
        <v>23.022796296296296</v>
      </c>
      <c r="F96" s="5">
        <f>SUM(D96/175)</f>
        <v>118.40295238095239</v>
      </c>
      <c r="G96" s="5">
        <f>SUM(D96/950)</f>
        <v>21.811070175438598</v>
      </c>
      <c r="H96" s="4">
        <f>SUM(E96+F96+G96)</f>
        <v>163.23681885268729</v>
      </c>
    </row>
    <row r="97" spans="1:8" ht="15.75" x14ac:dyDescent="0.25">
      <c r="A97" s="2" t="s">
        <v>93</v>
      </c>
      <c r="B97" s="2">
        <v>661700</v>
      </c>
      <c r="C97" s="2">
        <v>0</v>
      </c>
      <c r="D97" s="5">
        <f>SUM(B97+C97)/60</f>
        <v>11028.333333333334</v>
      </c>
      <c r="E97" s="5">
        <f>SUM(D97/900)</f>
        <v>12.253703703703705</v>
      </c>
      <c r="F97" s="5">
        <f>SUM(D97/175)</f>
        <v>63.019047619047619</v>
      </c>
      <c r="G97" s="5">
        <f>SUM(D97/950)</f>
        <v>11.608771929824561</v>
      </c>
      <c r="H97" s="4">
        <f>SUM(E97+F97+G97)</f>
        <v>86.881523252575874</v>
      </c>
    </row>
    <row r="98" spans="1:8" ht="15.75" x14ac:dyDescent="0.25">
      <c r="A98" s="2" t="s">
        <v>92</v>
      </c>
      <c r="B98" s="2">
        <v>706899</v>
      </c>
      <c r="C98" s="2">
        <v>0</v>
      </c>
      <c r="D98" s="5">
        <f>SUM(B98+C98)/60</f>
        <v>11781.65</v>
      </c>
      <c r="E98" s="5">
        <f>SUM(D98/900)</f>
        <v>13.090722222222222</v>
      </c>
      <c r="F98" s="5">
        <f>SUM(D98/175)</f>
        <v>67.323714285714289</v>
      </c>
      <c r="G98" s="5">
        <f>SUM(D98/950)</f>
        <v>12.401736842105263</v>
      </c>
      <c r="H98" s="4">
        <f>SUM(E98+F98+G98)</f>
        <v>92.81617335004178</v>
      </c>
    </row>
    <row r="99" spans="1:8" ht="15.75" x14ac:dyDescent="0.25">
      <c r="A99" s="2" t="s">
        <v>91</v>
      </c>
      <c r="B99" s="2">
        <v>870963</v>
      </c>
      <c r="C99" s="2">
        <v>0</v>
      </c>
      <c r="D99" s="5">
        <f>SUM(B99+C99)/60</f>
        <v>14516.05</v>
      </c>
      <c r="E99" s="5">
        <f>SUM(D99/900)</f>
        <v>16.128944444444443</v>
      </c>
      <c r="F99" s="5">
        <f>SUM(D99/175)</f>
        <v>82.948857142857136</v>
      </c>
      <c r="G99" s="5">
        <f>SUM(D99/950)</f>
        <v>15.280052631578947</v>
      </c>
      <c r="H99" s="4">
        <f>SUM(E99+F99+G99)</f>
        <v>114.35785421888053</v>
      </c>
    </row>
    <row r="100" spans="1:8" ht="15.75" x14ac:dyDescent="0.25">
      <c r="A100" s="2" t="s">
        <v>90</v>
      </c>
      <c r="B100" s="2">
        <v>2584291</v>
      </c>
      <c r="C100" s="2">
        <v>0</v>
      </c>
      <c r="D100" s="5">
        <f>SUM(B100+C100)/60</f>
        <v>43071.51666666667</v>
      </c>
      <c r="E100" s="5">
        <f>SUM(D100/900)</f>
        <v>47.857240740740743</v>
      </c>
      <c r="F100" s="5">
        <f>SUM(D100/175)</f>
        <v>246.1229523809524</v>
      </c>
      <c r="G100" s="5">
        <f>SUM(D100/950)</f>
        <v>45.33843859649123</v>
      </c>
      <c r="H100" s="4">
        <f>SUM(E100+F100+G100)</f>
        <v>339.31863171818441</v>
      </c>
    </row>
    <row r="101" spans="1:8" ht="15.75" x14ac:dyDescent="0.25">
      <c r="A101" s="2" t="s">
        <v>89</v>
      </c>
      <c r="B101" s="2">
        <v>2284257</v>
      </c>
      <c r="C101" s="2">
        <v>0</v>
      </c>
      <c r="D101" s="5">
        <f>SUM(B101+C101)/60</f>
        <v>38070.949999999997</v>
      </c>
      <c r="E101" s="5">
        <f>SUM(D101/900)</f>
        <v>42.30105555555555</v>
      </c>
      <c r="F101" s="5">
        <f>SUM(D101/175)</f>
        <v>217.5482857142857</v>
      </c>
      <c r="G101" s="5">
        <f>SUM(D101/950)</f>
        <v>40.074684210526314</v>
      </c>
      <c r="H101" s="4">
        <f>SUM(E101+F101+G101)</f>
        <v>299.92402548036756</v>
      </c>
    </row>
    <row r="102" spans="1:8" ht="15.75" x14ac:dyDescent="0.25">
      <c r="A102" s="2" t="s">
        <v>88</v>
      </c>
      <c r="B102" s="2">
        <v>971813</v>
      </c>
      <c r="C102" s="2">
        <v>0</v>
      </c>
      <c r="D102" s="5">
        <f>SUM(B102+C102)/60</f>
        <v>16196.883333333333</v>
      </c>
      <c r="E102" s="5">
        <f>SUM(D102/900)</f>
        <v>17.996537037037037</v>
      </c>
      <c r="F102" s="5">
        <f>SUM(D102/175)</f>
        <v>92.553619047619051</v>
      </c>
      <c r="G102" s="5">
        <f>SUM(D102/950)</f>
        <v>17.049350877192982</v>
      </c>
      <c r="H102" s="4">
        <f>SUM(E102+F102+G102)</f>
        <v>127.59950696184907</v>
      </c>
    </row>
    <row r="103" spans="1:8" ht="15.75" x14ac:dyDescent="0.25">
      <c r="A103" s="2" t="s">
        <v>87</v>
      </c>
      <c r="B103" s="2">
        <v>4290849</v>
      </c>
      <c r="C103" s="2">
        <v>11354</v>
      </c>
      <c r="D103" s="5">
        <f>SUM(B103+C103)/60</f>
        <v>71703.383333333331</v>
      </c>
      <c r="E103" s="5">
        <f>SUM(D103/900)</f>
        <v>79.670425925925926</v>
      </c>
      <c r="F103" s="5">
        <f>SUM(D103/175)</f>
        <v>409.73361904761902</v>
      </c>
      <c r="G103" s="5">
        <f>SUM(D103/950)</f>
        <v>75.477245614035084</v>
      </c>
      <c r="H103" s="4">
        <f>SUM(E103+F103+G103)</f>
        <v>564.88129058758</v>
      </c>
    </row>
    <row r="104" spans="1:8" ht="15.75" x14ac:dyDescent="0.25">
      <c r="A104" s="2" t="s">
        <v>86</v>
      </c>
      <c r="B104" s="2">
        <v>1539352</v>
      </c>
      <c r="C104" s="2">
        <v>23751</v>
      </c>
      <c r="D104" s="5">
        <f>SUM(B104+C104)/60</f>
        <v>26051.716666666667</v>
      </c>
      <c r="E104" s="5">
        <f>SUM(D104/900)</f>
        <v>28.946351851851851</v>
      </c>
      <c r="F104" s="5">
        <f>SUM(D104/175)</f>
        <v>148.86695238095237</v>
      </c>
      <c r="G104" s="5">
        <f>SUM(D104/950)</f>
        <v>27.422859649122806</v>
      </c>
      <c r="H104" s="4">
        <f>SUM(E104+F104+G104)</f>
        <v>205.23616388192704</v>
      </c>
    </row>
    <row r="105" spans="1:8" ht="15.75" x14ac:dyDescent="0.25">
      <c r="A105" s="2" t="s">
        <v>85</v>
      </c>
      <c r="B105" s="2">
        <v>1259959</v>
      </c>
      <c r="C105" s="2">
        <v>0</v>
      </c>
      <c r="D105" s="5">
        <f>SUM(B105+C105)/60</f>
        <v>20999.316666666666</v>
      </c>
      <c r="E105" s="5">
        <f>SUM(D105/900)</f>
        <v>23.332574074074074</v>
      </c>
      <c r="F105" s="5">
        <f>SUM(D105/175)</f>
        <v>119.99609523809524</v>
      </c>
      <c r="G105" s="5">
        <f>SUM(D105/950)</f>
        <v>22.104543859649123</v>
      </c>
      <c r="H105" s="4">
        <f>SUM(E105+F105+G105)</f>
        <v>165.43321317181844</v>
      </c>
    </row>
    <row r="106" spans="1:8" ht="15.75" x14ac:dyDescent="0.25">
      <c r="A106" s="2" t="s">
        <v>84</v>
      </c>
      <c r="B106" s="2">
        <v>1212356</v>
      </c>
      <c r="C106" s="2">
        <v>0</v>
      </c>
      <c r="D106" s="5">
        <f>SUM(B106+C106)/60</f>
        <v>20205.933333333334</v>
      </c>
      <c r="E106" s="5">
        <f>SUM(D106/900)</f>
        <v>22.45103703703704</v>
      </c>
      <c r="F106" s="5">
        <f>SUM(D106/175)</f>
        <v>115.4624761904762</v>
      </c>
      <c r="G106" s="5">
        <f>SUM(D106/950)</f>
        <v>21.26940350877193</v>
      </c>
      <c r="H106" s="4">
        <f>SUM(E106+F106+G106)</f>
        <v>159.18291673628516</v>
      </c>
    </row>
    <row r="107" spans="1:8" ht="15.75" x14ac:dyDescent="0.25">
      <c r="A107" s="2" t="s">
        <v>83</v>
      </c>
      <c r="B107" s="2">
        <v>1934769</v>
      </c>
      <c r="C107" s="2">
        <v>0</v>
      </c>
      <c r="D107" s="5">
        <f>SUM(B107+C107)/60</f>
        <v>32246.15</v>
      </c>
      <c r="E107" s="5">
        <f>SUM(D107/900)</f>
        <v>35.829055555555556</v>
      </c>
      <c r="F107" s="5">
        <f>SUM(D107/175)</f>
        <v>184.26371428571429</v>
      </c>
      <c r="G107" s="5">
        <f>SUM(D107/950)</f>
        <v>33.943315789473687</v>
      </c>
      <c r="H107" s="4">
        <f>SUM(E107+F107+G107)</f>
        <v>254.03608563074351</v>
      </c>
    </row>
    <row r="108" spans="1:8" ht="15.75" x14ac:dyDescent="0.25">
      <c r="A108" s="2" t="s">
        <v>82</v>
      </c>
      <c r="B108" s="2">
        <v>3084814</v>
      </c>
      <c r="C108" s="2">
        <v>36680</v>
      </c>
      <c r="D108" s="5">
        <f>SUM(B108+C108)/60</f>
        <v>52024.9</v>
      </c>
      <c r="E108" s="5">
        <f>SUM(D108/900)</f>
        <v>57.805444444444447</v>
      </c>
      <c r="F108" s="5">
        <f>SUM(D108/175)</f>
        <v>297.28514285714289</v>
      </c>
      <c r="G108" s="5">
        <f>SUM(D108/950)</f>
        <v>54.763052631578951</v>
      </c>
      <c r="H108" s="4">
        <f>SUM(E108+F108+G108)</f>
        <v>409.85363993316628</v>
      </c>
    </row>
    <row r="109" spans="1:8" ht="15.75" x14ac:dyDescent="0.25">
      <c r="A109" s="2" t="s">
        <v>81</v>
      </c>
      <c r="B109" s="2">
        <v>3100745</v>
      </c>
      <c r="C109" s="2">
        <v>0</v>
      </c>
      <c r="D109" s="5">
        <f>SUM(B109+C109)/60</f>
        <v>51679.083333333336</v>
      </c>
      <c r="E109" s="5">
        <f>SUM(D109/900)</f>
        <v>57.421203703703704</v>
      </c>
      <c r="F109" s="5">
        <f>SUM(D109/175)</f>
        <v>295.30904761904765</v>
      </c>
      <c r="G109" s="5">
        <f>SUM(D109/950)</f>
        <v>54.399035087719298</v>
      </c>
      <c r="H109" s="4">
        <f>SUM(E109+F109+G109)</f>
        <v>407.12928641047068</v>
      </c>
    </row>
    <row r="110" spans="1:8" ht="15.75" x14ac:dyDescent="0.25">
      <c r="A110" s="2" t="s">
        <v>80</v>
      </c>
      <c r="B110" s="2">
        <v>1670161</v>
      </c>
      <c r="C110" s="2">
        <v>11130</v>
      </c>
      <c r="D110" s="5">
        <f>SUM(B110+C110)/60</f>
        <v>28021.516666666666</v>
      </c>
      <c r="E110" s="5">
        <f>SUM(D110/900)</f>
        <v>31.135018518518518</v>
      </c>
      <c r="F110" s="5">
        <f>SUM(D110/175)</f>
        <v>160.12295238095237</v>
      </c>
      <c r="G110" s="5">
        <f>SUM(D110/950)</f>
        <v>29.496333333333332</v>
      </c>
      <c r="H110" s="4">
        <f>SUM(E110+F110+G110)</f>
        <v>220.7543042328042</v>
      </c>
    </row>
    <row r="111" spans="1:8" ht="15.75" x14ac:dyDescent="0.25">
      <c r="A111" s="2" t="s">
        <v>79</v>
      </c>
      <c r="B111" s="2">
        <v>2132003</v>
      </c>
      <c r="C111" s="2">
        <v>0</v>
      </c>
      <c r="D111" s="5">
        <f>SUM(B111+C111)/60</f>
        <v>35533.383333333331</v>
      </c>
      <c r="E111" s="5">
        <f>SUM(D111/900)</f>
        <v>39.481537037037036</v>
      </c>
      <c r="F111" s="5">
        <f>SUM(D111/175)</f>
        <v>203.04790476190476</v>
      </c>
      <c r="G111" s="5">
        <f>SUM(D111/950)</f>
        <v>37.403561403508768</v>
      </c>
      <c r="H111" s="4">
        <f>SUM(E111+F111+G111)</f>
        <v>279.93300320245055</v>
      </c>
    </row>
    <row r="112" spans="1:8" ht="15.75" x14ac:dyDescent="0.25">
      <c r="A112" s="2" t="s">
        <v>78</v>
      </c>
      <c r="B112" s="2">
        <v>716657</v>
      </c>
      <c r="C112" s="2">
        <v>24926</v>
      </c>
      <c r="D112" s="5">
        <f>SUM(B112+C112)/60</f>
        <v>12359.716666666667</v>
      </c>
      <c r="E112" s="5">
        <f>SUM(D112/900)</f>
        <v>13.733018518518518</v>
      </c>
      <c r="F112" s="5">
        <f>SUM(D112/175)</f>
        <v>70.626952380952389</v>
      </c>
      <c r="G112" s="5">
        <f>SUM(D112/950)</f>
        <v>13.010228070175438</v>
      </c>
      <c r="H112" s="4">
        <f>SUM(E112+F112+G112)</f>
        <v>97.370198969646353</v>
      </c>
    </row>
    <row r="113" spans="1:8" ht="15.75" x14ac:dyDescent="0.25">
      <c r="A113" s="2" t="s">
        <v>77</v>
      </c>
      <c r="B113" s="2">
        <v>1349537</v>
      </c>
      <c r="C113" s="2">
        <v>23868</v>
      </c>
      <c r="D113" s="5">
        <f>SUM(B113+C113)/60</f>
        <v>22890.083333333332</v>
      </c>
      <c r="E113" s="5">
        <f>SUM(D113/900)</f>
        <v>25.433425925925924</v>
      </c>
      <c r="F113" s="5">
        <f>SUM(D113/175)</f>
        <v>130.80047619047619</v>
      </c>
      <c r="G113" s="5">
        <f>SUM(D113/950)</f>
        <v>24.094824561403506</v>
      </c>
      <c r="H113" s="4">
        <f>SUM(E113+F113+G113)</f>
        <v>180.32872667780561</v>
      </c>
    </row>
    <row r="114" spans="1:8" ht="15.75" x14ac:dyDescent="0.25">
      <c r="A114" s="2" t="s">
        <v>76</v>
      </c>
      <c r="B114" s="2">
        <v>3343847</v>
      </c>
      <c r="C114" s="2">
        <v>0</v>
      </c>
      <c r="D114" s="5">
        <f>SUM(B114+C114)/60</f>
        <v>55730.783333333333</v>
      </c>
      <c r="E114" s="5">
        <f>SUM(D114/900)</f>
        <v>61.923092592592589</v>
      </c>
      <c r="F114" s="5">
        <f>SUM(D114/175)</f>
        <v>318.46161904761902</v>
      </c>
      <c r="G114" s="5">
        <f>SUM(D114/950)</f>
        <v>58.663982456140353</v>
      </c>
      <c r="H114" s="4">
        <f>SUM(E114+F114+G114)</f>
        <v>439.04869409635194</v>
      </c>
    </row>
    <row r="115" spans="1:8" ht="15.75" x14ac:dyDescent="0.25">
      <c r="A115" s="2" t="s">
        <v>75</v>
      </c>
      <c r="B115" s="2">
        <v>5006782</v>
      </c>
      <c r="C115" s="2">
        <v>44248</v>
      </c>
      <c r="D115" s="5">
        <f>SUM(B115+C115)/60</f>
        <v>84183.833333333328</v>
      </c>
      <c r="E115" s="5">
        <f>SUM(D115/900)</f>
        <v>93.537592592592588</v>
      </c>
      <c r="F115" s="5">
        <f>SUM(D115/175)</f>
        <v>481.05047619047616</v>
      </c>
      <c r="G115" s="5">
        <f>SUM(D115/950)</f>
        <v>88.614561403508773</v>
      </c>
      <c r="H115" s="4">
        <f>SUM(E115+F115+G115)</f>
        <v>663.20263018657749</v>
      </c>
    </row>
    <row r="116" spans="1:8" ht="15.75" x14ac:dyDescent="0.25">
      <c r="A116" s="2" t="s">
        <v>74</v>
      </c>
      <c r="B116" s="2">
        <v>820775</v>
      </c>
      <c r="C116" s="2">
        <v>0</v>
      </c>
      <c r="D116" s="5">
        <f>SUM(B116+C116)/60</f>
        <v>13679.583333333334</v>
      </c>
      <c r="E116" s="5">
        <f>SUM(D116/900)</f>
        <v>15.199537037037038</v>
      </c>
      <c r="F116" s="5">
        <f>SUM(D116/175)</f>
        <v>78.169047619047618</v>
      </c>
      <c r="G116" s="5">
        <f>SUM(D116/950)</f>
        <v>14.399561403508773</v>
      </c>
      <c r="H116" s="4">
        <f>SUM(E116+F116+G116)</f>
        <v>107.76814605959342</v>
      </c>
    </row>
    <row r="117" spans="1:8" ht="15.75" x14ac:dyDescent="0.25">
      <c r="A117" s="2" t="s">
        <v>73</v>
      </c>
      <c r="B117" s="2">
        <v>10031171</v>
      </c>
      <c r="C117" s="2">
        <v>222894</v>
      </c>
      <c r="D117" s="5">
        <f>SUM(B117+C117)/60</f>
        <v>170901.08333333334</v>
      </c>
      <c r="E117" s="5">
        <f>SUM(D117/900)</f>
        <v>189.89009259259259</v>
      </c>
      <c r="F117" s="5">
        <f>SUM(D117/175)</f>
        <v>976.57761904761912</v>
      </c>
      <c r="G117" s="5">
        <f>SUM(D117/950)</f>
        <v>179.89587719298245</v>
      </c>
      <c r="H117" s="4">
        <f>SUM(E117+F117+G117)</f>
        <v>1346.3635888331942</v>
      </c>
    </row>
    <row r="118" spans="1:8" ht="15.75" x14ac:dyDescent="0.25">
      <c r="A118" s="2" t="s">
        <v>72</v>
      </c>
      <c r="B118" s="2">
        <v>4255554</v>
      </c>
      <c r="C118" s="2">
        <v>90222</v>
      </c>
      <c r="D118" s="5">
        <f>SUM(B118+C118)/60</f>
        <v>72429.600000000006</v>
      </c>
      <c r="E118" s="5">
        <f>SUM(D118/900)</f>
        <v>80.477333333333334</v>
      </c>
      <c r="F118" s="5">
        <f>SUM(D118/175)</f>
        <v>413.88342857142862</v>
      </c>
      <c r="G118" s="5">
        <f>SUM(D118/950)</f>
        <v>76.241684210526316</v>
      </c>
      <c r="H118" s="4">
        <f>SUM(E118+F118+G118)</f>
        <v>570.60244611528822</v>
      </c>
    </row>
    <row r="119" spans="1:8" ht="15.75" x14ac:dyDescent="0.25">
      <c r="A119" s="2" t="s">
        <v>71</v>
      </c>
      <c r="B119" s="2">
        <v>2519141</v>
      </c>
      <c r="C119" s="2">
        <v>0</v>
      </c>
      <c r="D119" s="5">
        <f>SUM(B119+C119)/60</f>
        <v>41985.683333333334</v>
      </c>
      <c r="E119" s="5">
        <f>SUM(D119/900)</f>
        <v>46.65075925925926</v>
      </c>
      <c r="F119" s="5">
        <f>SUM(D119/175)</f>
        <v>239.91819047619049</v>
      </c>
      <c r="G119" s="5">
        <f>SUM(D119/950)</f>
        <v>44.195456140350878</v>
      </c>
      <c r="H119" s="4">
        <f>SUM(E119+F119+G119)</f>
        <v>330.76440587580061</v>
      </c>
    </row>
    <row r="120" spans="1:8" ht="15.75" x14ac:dyDescent="0.25">
      <c r="A120" s="2" t="s">
        <v>70</v>
      </c>
      <c r="B120" s="2">
        <v>1786672</v>
      </c>
      <c r="C120" s="2">
        <v>0</v>
      </c>
      <c r="D120" s="5">
        <f>SUM(B120+C120)/60</f>
        <v>29777.866666666665</v>
      </c>
      <c r="E120" s="5">
        <f>SUM(D120/900)</f>
        <v>33.086518518518517</v>
      </c>
      <c r="F120" s="5">
        <f>SUM(D120/175)</f>
        <v>170.15923809523809</v>
      </c>
      <c r="G120" s="5">
        <f>SUM(D120/950)</f>
        <v>31.345122807017542</v>
      </c>
      <c r="H120" s="4">
        <f>SUM(E120+F120+G120)</f>
        <v>234.59087942077414</v>
      </c>
    </row>
    <row r="121" spans="1:8" ht="15.75" x14ac:dyDescent="0.25">
      <c r="A121" s="2" t="s">
        <v>69</v>
      </c>
      <c r="B121" s="2">
        <v>7415480</v>
      </c>
      <c r="C121" s="2">
        <v>139664</v>
      </c>
      <c r="D121" s="5">
        <f>SUM(B121+C121)/60</f>
        <v>125919.06666666667</v>
      </c>
      <c r="E121" s="5">
        <f>SUM(D121/900)</f>
        <v>139.91007407407406</v>
      </c>
      <c r="F121" s="5">
        <f>SUM(D121/175)</f>
        <v>719.5375238095238</v>
      </c>
      <c r="G121" s="5">
        <f>SUM(D121/950)</f>
        <v>132.54638596491228</v>
      </c>
      <c r="H121" s="4">
        <f>SUM(E121+F121+G121)</f>
        <v>991.99398384851008</v>
      </c>
    </row>
    <row r="122" spans="1:8" ht="15.75" x14ac:dyDescent="0.25">
      <c r="A122" s="2" t="s">
        <v>68</v>
      </c>
      <c r="B122" s="2">
        <v>3713070</v>
      </c>
      <c r="C122" s="2">
        <v>13702</v>
      </c>
      <c r="D122" s="5">
        <f>SUM(B122+C122)/60</f>
        <v>62112.866666666669</v>
      </c>
      <c r="E122" s="5">
        <f>SUM(D122/900)</f>
        <v>69.014296296296294</v>
      </c>
      <c r="F122" s="5">
        <f>SUM(D122/175)</f>
        <v>354.9306666666667</v>
      </c>
      <c r="G122" s="5">
        <f>SUM(D122/950)</f>
        <v>65.381964912280708</v>
      </c>
      <c r="H122" s="4">
        <f>SUM(E122+F122+G122)</f>
        <v>489.32692787524371</v>
      </c>
    </row>
    <row r="123" spans="1:8" ht="15.75" x14ac:dyDescent="0.25">
      <c r="A123" s="2" t="s">
        <v>67</v>
      </c>
      <c r="B123" s="2">
        <v>4822968</v>
      </c>
      <c r="C123" s="2">
        <v>0</v>
      </c>
      <c r="D123" s="5">
        <f>SUM(B123+C123)/60</f>
        <v>80382.8</v>
      </c>
      <c r="E123" s="5">
        <f>SUM(D123/900)</f>
        <v>89.314222222222227</v>
      </c>
      <c r="F123" s="5">
        <f>SUM(D123/175)</f>
        <v>459.33028571428571</v>
      </c>
      <c r="G123" s="5">
        <f>SUM(D123/950)</f>
        <v>84.613473684210533</v>
      </c>
      <c r="H123" s="4">
        <f>SUM(E123+F123+G123)</f>
        <v>633.25798162071851</v>
      </c>
    </row>
    <row r="124" spans="1:8" ht="15.75" x14ac:dyDescent="0.25">
      <c r="A124" s="2" t="s">
        <v>66</v>
      </c>
      <c r="B124" s="2">
        <v>1719849</v>
      </c>
      <c r="C124" s="2">
        <v>0</v>
      </c>
      <c r="D124" s="5">
        <f>SUM(B124+C124)/60</f>
        <v>28664.15</v>
      </c>
      <c r="E124" s="5">
        <f>SUM(D124/900)</f>
        <v>31.849055555555559</v>
      </c>
      <c r="F124" s="5">
        <f>SUM(D124/175)</f>
        <v>163.79514285714288</v>
      </c>
      <c r="G124" s="5">
        <f>SUM(D124/950)</f>
        <v>30.172789473684212</v>
      </c>
      <c r="H124" s="4">
        <f>SUM(E124+F124+G124)</f>
        <v>225.81698788638266</v>
      </c>
    </row>
    <row r="125" spans="1:8" ht="15.75" x14ac:dyDescent="0.25">
      <c r="A125" s="2" t="s">
        <v>65</v>
      </c>
      <c r="B125" s="2">
        <v>2327322</v>
      </c>
      <c r="C125" s="2">
        <v>5071</v>
      </c>
      <c r="D125" s="5">
        <f>SUM(B125+C125)/60</f>
        <v>38873.216666666667</v>
      </c>
      <c r="E125" s="5">
        <f>SUM(D125/900)</f>
        <v>43.192462962962964</v>
      </c>
      <c r="F125" s="5">
        <f>SUM(D125/175)</f>
        <v>222.13266666666667</v>
      </c>
      <c r="G125" s="5">
        <f>SUM(D125/950)</f>
        <v>40.91917543859649</v>
      </c>
      <c r="H125" s="4">
        <f>SUM(E125+F125+G125)</f>
        <v>306.24430506822608</v>
      </c>
    </row>
    <row r="126" spans="1:8" ht="15.75" x14ac:dyDescent="0.25">
      <c r="A126" s="2" t="s">
        <v>64</v>
      </c>
      <c r="B126" s="2">
        <v>660138</v>
      </c>
      <c r="C126" s="2">
        <v>0</v>
      </c>
      <c r="D126" s="5">
        <f>SUM(B126+C126)/60</f>
        <v>11002.3</v>
      </c>
      <c r="E126" s="5">
        <f>SUM(D126/900)</f>
        <v>12.224777777777778</v>
      </c>
      <c r="F126" s="5">
        <f>SUM(D126/175)</f>
        <v>62.870285714285707</v>
      </c>
      <c r="G126" s="5">
        <f>SUM(D126/950)</f>
        <v>11.58136842105263</v>
      </c>
      <c r="H126" s="4">
        <f>SUM(E126+F126+G126)</f>
        <v>86.676431913116119</v>
      </c>
    </row>
    <row r="127" spans="1:8" ht="15.75" x14ac:dyDescent="0.25">
      <c r="A127" s="2" t="s">
        <v>63</v>
      </c>
      <c r="B127" s="2">
        <v>413247</v>
      </c>
      <c r="C127" s="2">
        <v>0</v>
      </c>
      <c r="D127" s="5">
        <f>SUM(B127+C127)/60</f>
        <v>6887.45</v>
      </c>
      <c r="E127" s="5">
        <f>SUM(D127/900)</f>
        <v>7.6527222222222218</v>
      </c>
      <c r="F127" s="5">
        <f>SUM(D127/175)</f>
        <v>39.356857142857145</v>
      </c>
      <c r="G127" s="5">
        <f>SUM(D127/950)</f>
        <v>7.2499473684210525</v>
      </c>
      <c r="H127" s="4">
        <f>SUM(E127+F127+G127)</f>
        <v>54.259526733500422</v>
      </c>
    </row>
    <row r="128" spans="1:8" ht="15.75" x14ac:dyDescent="0.25">
      <c r="A128" s="2" t="s">
        <v>62</v>
      </c>
      <c r="B128" s="2">
        <v>4357062</v>
      </c>
      <c r="C128" s="2">
        <v>0</v>
      </c>
      <c r="D128" s="5">
        <f>SUM(B128+C128)/60</f>
        <v>72617.7</v>
      </c>
      <c r="E128" s="5">
        <f>SUM(D128/900)</f>
        <v>80.686333333333323</v>
      </c>
      <c r="F128" s="5">
        <f>SUM(D128/175)</f>
        <v>414.95828571428569</v>
      </c>
      <c r="G128" s="5">
        <f>SUM(D128/950)</f>
        <v>76.439684210526309</v>
      </c>
      <c r="H128" s="4">
        <f>SUM(E128+F128+G128)</f>
        <v>572.08430325814538</v>
      </c>
    </row>
    <row r="129" spans="1:8" ht="15.75" x14ac:dyDescent="0.25">
      <c r="A129" s="2" t="s">
        <v>61</v>
      </c>
      <c r="B129" s="2">
        <v>684741</v>
      </c>
      <c r="C129" s="2">
        <v>0</v>
      </c>
      <c r="D129" s="5">
        <f>SUM(B129+C129)/60</f>
        <v>11412.35</v>
      </c>
      <c r="E129" s="5">
        <f>SUM(D129/900)</f>
        <v>12.680388888888888</v>
      </c>
      <c r="F129" s="5">
        <f>SUM(D129/175)</f>
        <v>65.21342857142858</v>
      </c>
      <c r="G129" s="5">
        <f>SUM(D129/950)</f>
        <v>12.013</v>
      </c>
      <c r="H129" s="4">
        <f>SUM(E129+F129+G129)</f>
        <v>89.90681746031747</v>
      </c>
    </row>
    <row r="130" spans="1:8" ht="15.75" x14ac:dyDescent="0.25">
      <c r="A130" s="2" t="s">
        <v>60</v>
      </c>
      <c r="B130" s="2">
        <v>1164735</v>
      </c>
      <c r="C130" s="2">
        <v>0</v>
      </c>
      <c r="D130" s="5">
        <f>SUM(B130+C130)/60</f>
        <v>19412.25</v>
      </c>
      <c r="E130" s="5">
        <f>SUM(D130/900)</f>
        <v>21.569166666666668</v>
      </c>
      <c r="F130" s="5">
        <f>SUM(D130/175)</f>
        <v>110.92714285714285</v>
      </c>
      <c r="G130" s="5">
        <f>SUM(D130/950)</f>
        <v>20.433947368421052</v>
      </c>
      <c r="H130" s="4">
        <f>SUM(E130+F130+G130)</f>
        <v>152.93025689223057</v>
      </c>
    </row>
    <row r="131" spans="1:8" ht="15.75" x14ac:dyDescent="0.25">
      <c r="A131" s="2" t="s">
        <v>59</v>
      </c>
      <c r="B131" s="2">
        <v>540740</v>
      </c>
      <c r="C131" s="2">
        <v>0</v>
      </c>
      <c r="D131" s="5">
        <f>SUM(B131+C131)/60</f>
        <v>9012.3333333333339</v>
      </c>
      <c r="E131" s="5">
        <f>SUM(D131/900)</f>
        <v>10.013703703703705</v>
      </c>
      <c r="F131" s="5">
        <f>SUM(D131/175)</f>
        <v>51.499047619047623</v>
      </c>
      <c r="G131" s="5">
        <f>SUM(D131/950)</f>
        <v>9.4866666666666681</v>
      </c>
      <c r="H131" s="4">
        <f>SUM(E131+F131+G131)</f>
        <v>70.999417989417992</v>
      </c>
    </row>
    <row r="132" spans="1:8" ht="15.75" x14ac:dyDescent="0.25">
      <c r="A132" s="2" t="s">
        <v>58</v>
      </c>
      <c r="B132" s="2">
        <v>3956689</v>
      </c>
      <c r="C132" s="2">
        <v>0</v>
      </c>
      <c r="D132" s="5">
        <f>SUM(B132+C132)/60</f>
        <v>65944.816666666666</v>
      </c>
      <c r="E132" s="5">
        <f>SUM(D132/900)</f>
        <v>73.272018518518522</v>
      </c>
      <c r="F132" s="5">
        <f>SUM(D132/175)</f>
        <v>376.82752380952383</v>
      </c>
      <c r="G132" s="5">
        <f>SUM(D132/950)</f>
        <v>69.415596491228072</v>
      </c>
      <c r="H132" s="4">
        <f>SUM(E132+F132+G132)</f>
        <v>519.51513881927042</v>
      </c>
    </row>
    <row r="133" spans="1:8" ht="15.75" x14ac:dyDescent="0.25">
      <c r="A133" s="2" t="s">
        <v>57</v>
      </c>
      <c r="B133" s="2">
        <v>770150</v>
      </c>
      <c r="C133" s="2">
        <v>0</v>
      </c>
      <c r="D133" s="5">
        <f>SUM(B133+C133)/60</f>
        <v>12835.833333333334</v>
      </c>
      <c r="E133" s="5">
        <f>SUM(D133/900)</f>
        <v>14.262037037037038</v>
      </c>
      <c r="F133" s="5">
        <f>SUM(D133/175)</f>
        <v>73.347619047619048</v>
      </c>
      <c r="G133" s="5">
        <f>SUM(D133/950)</f>
        <v>13.511403508771931</v>
      </c>
      <c r="H133" s="4">
        <f>SUM(E133+F133+G133)</f>
        <v>101.12105959342801</v>
      </c>
    </row>
    <row r="134" spans="1:8" ht="15.75" x14ac:dyDescent="0.25">
      <c r="A134" s="2" t="s">
        <v>56</v>
      </c>
      <c r="B134" s="2">
        <v>2093349</v>
      </c>
      <c r="C134" s="2">
        <v>0</v>
      </c>
      <c r="D134" s="5">
        <f>SUM(B134+C134)/60</f>
        <v>34889.15</v>
      </c>
      <c r="E134" s="5">
        <f>SUM(D134/900)</f>
        <v>38.765722222222223</v>
      </c>
      <c r="F134" s="5">
        <f>SUM(D134/175)</f>
        <v>199.36657142857143</v>
      </c>
      <c r="G134" s="5">
        <f>SUM(D134/950)</f>
        <v>36.725421052631582</v>
      </c>
      <c r="H134" s="4">
        <f>SUM(E134+F134+G134)</f>
        <v>274.85771470342524</v>
      </c>
    </row>
    <row r="135" spans="1:8" ht="15.75" x14ac:dyDescent="0.25">
      <c r="A135" s="2" t="s">
        <v>55</v>
      </c>
      <c r="B135" s="2">
        <v>5124668</v>
      </c>
      <c r="C135" s="2">
        <v>0</v>
      </c>
      <c r="D135" s="5">
        <f>SUM(B135+C135)/60</f>
        <v>85411.133333333331</v>
      </c>
      <c r="E135" s="5">
        <f>SUM(D135/900)</f>
        <v>94.901259259259263</v>
      </c>
      <c r="F135" s="5">
        <f>SUM(D135/175)</f>
        <v>488.06361904761906</v>
      </c>
      <c r="G135" s="5">
        <f>SUM(D135/950)</f>
        <v>89.906456140350869</v>
      </c>
      <c r="H135" s="4">
        <f>SUM(E135+F135+G135)</f>
        <v>672.87133444722917</v>
      </c>
    </row>
    <row r="136" spans="1:8" ht="15.75" x14ac:dyDescent="0.25">
      <c r="A136" s="2" t="s">
        <v>54</v>
      </c>
      <c r="B136" s="2">
        <v>7239753</v>
      </c>
      <c r="C136" s="2">
        <v>72443</v>
      </c>
      <c r="D136" s="5">
        <f>SUM(B136+C136)/60</f>
        <v>121869.93333333333</v>
      </c>
      <c r="E136" s="5">
        <f>SUM(D136/900)</f>
        <v>135.41103703703703</v>
      </c>
      <c r="F136" s="5">
        <f>SUM(D136/175)</f>
        <v>696.39961904761901</v>
      </c>
      <c r="G136" s="5">
        <f>SUM(D136/950)</f>
        <v>128.28414035087718</v>
      </c>
      <c r="H136" s="4">
        <f>SUM(E136+F136+G136)</f>
        <v>960.09479643553323</v>
      </c>
    </row>
    <row r="137" spans="1:8" ht="15.75" x14ac:dyDescent="0.25">
      <c r="A137" s="2" t="s">
        <v>53</v>
      </c>
      <c r="B137" s="2">
        <v>2055048</v>
      </c>
      <c r="C137" s="2">
        <v>0</v>
      </c>
      <c r="D137" s="5">
        <f>SUM(B137+C137)/60</f>
        <v>34250.800000000003</v>
      </c>
      <c r="E137" s="5">
        <f>SUM(D137/900)</f>
        <v>38.056444444444445</v>
      </c>
      <c r="F137" s="5">
        <f>SUM(D137/175)</f>
        <v>195.71885714285716</v>
      </c>
      <c r="G137" s="5">
        <f>SUM(D137/950)</f>
        <v>36.05347368421053</v>
      </c>
      <c r="H137" s="4">
        <f>SUM(E137+F137+G137)</f>
        <v>269.82877527151214</v>
      </c>
    </row>
    <row r="138" spans="1:8" ht="15.75" x14ac:dyDescent="0.25">
      <c r="A138" s="2" t="s">
        <v>52</v>
      </c>
      <c r="B138" s="2">
        <v>1600008</v>
      </c>
      <c r="C138" s="2">
        <v>17829</v>
      </c>
      <c r="D138" s="5">
        <f>SUM(B138+C138)/60</f>
        <v>26963.95</v>
      </c>
      <c r="E138" s="5">
        <f>SUM(D138/900)</f>
        <v>29.959944444444446</v>
      </c>
      <c r="F138" s="5">
        <f>SUM(D138/175)</f>
        <v>154.07971428571429</v>
      </c>
      <c r="G138" s="5">
        <f>SUM(D138/950)</f>
        <v>28.383105263157894</v>
      </c>
      <c r="H138" s="4">
        <f>SUM(E138+F138+G138)</f>
        <v>212.42276399331664</v>
      </c>
    </row>
    <row r="139" spans="1:8" ht="15.75" x14ac:dyDescent="0.25">
      <c r="A139" s="2" t="s">
        <v>51</v>
      </c>
      <c r="B139" s="2">
        <v>4163958</v>
      </c>
      <c r="C139" s="2">
        <v>5194</v>
      </c>
      <c r="D139" s="5">
        <f>SUM(B139+C139)/60</f>
        <v>69485.866666666669</v>
      </c>
      <c r="E139" s="5">
        <f>SUM(D139/900)</f>
        <v>77.206518518518521</v>
      </c>
      <c r="F139" s="5">
        <f>SUM(D139/175)</f>
        <v>397.06209523809525</v>
      </c>
      <c r="G139" s="5">
        <f>SUM(D139/950)</f>
        <v>73.143017543859656</v>
      </c>
      <c r="H139" s="4">
        <f>SUM(E139+F139+G139)</f>
        <v>547.41163130047346</v>
      </c>
    </row>
    <row r="140" spans="1:8" ht="15.75" x14ac:dyDescent="0.25">
      <c r="A140" s="2" t="s">
        <v>50</v>
      </c>
      <c r="B140" s="2">
        <v>4076040</v>
      </c>
      <c r="C140" s="2">
        <v>0</v>
      </c>
      <c r="D140" s="5">
        <f>SUM(B140+C140)/60</f>
        <v>67934</v>
      </c>
      <c r="E140" s="5">
        <f>SUM(D140/900)</f>
        <v>75.482222222222219</v>
      </c>
      <c r="F140" s="5">
        <f>SUM(D140/175)</f>
        <v>388.19428571428574</v>
      </c>
      <c r="G140" s="5">
        <f>SUM(D140/950)</f>
        <v>71.509473684210533</v>
      </c>
      <c r="H140" s="4">
        <f>SUM(E140+F140+G140)</f>
        <v>535.18598162071851</v>
      </c>
    </row>
    <row r="141" spans="1:8" ht="15.75" x14ac:dyDescent="0.25">
      <c r="A141" s="2" t="s">
        <v>49</v>
      </c>
      <c r="B141" s="2">
        <v>8013047</v>
      </c>
      <c r="C141" s="2">
        <v>105220</v>
      </c>
      <c r="D141" s="5">
        <f>SUM(B141+C141)/60</f>
        <v>135304.45000000001</v>
      </c>
      <c r="E141" s="5">
        <f>SUM(D141/900)</f>
        <v>150.33827777777779</v>
      </c>
      <c r="F141" s="5">
        <f>SUM(D141/175)</f>
        <v>773.16828571428573</v>
      </c>
      <c r="G141" s="5">
        <f>SUM(D141/950)</f>
        <v>142.42573684210527</v>
      </c>
      <c r="H141" s="4">
        <f>SUM(E141+F141+G141)</f>
        <v>1065.9323003341688</v>
      </c>
    </row>
    <row r="142" spans="1:8" ht="15.75" x14ac:dyDescent="0.25">
      <c r="A142" s="2" t="s">
        <v>48</v>
      </c>
      <c r="B142" s="2">
        <v>1944194</v>
      </c>
      <c r="C142" s="2">
        <v>4949</v>
      </c>
      <c r="D142" s="5">
        <f>SUM(B142+C142)/60</f>
        <v>32485.716666666667</v>
      </c>
      <c r="E142" s="5">
        <f>SUM(D142/900)</f>
        <v>36.095240740740742</v>
      </c>
      <c r="F142" s="5">
        <f>SUM(D142/175)</f>
        <v>185.63266666666667</v>
      </c>
      <c r="G142" s="5">
        <f>SUM(D142/950)</f>
        <v>34.195491228070175</v>
      </c>
      <c r="H142" s="4">
        <f>SUM(E142+F142+G142)</f>
        <v>255.92339863547758</v>
      </c>
    </row>
    <row r="143" spans="1:8" ht="15.75" x14ac:dyDescent="0.25">
      <c r="A143" s="2" t="s">
        <v>47</v>
      </c>
      <c r="B143" s="2">
        <v>3224255</v>
      </c>
      <c r="C143" s="2">
        <v>57942</v>
      </c>
      <c r="D143" s="5">
        <f>SUM(B143+C143)/60</f>
        <v>54703.283333333333</v>
      </c>
      <c r="E143" s="5">
        <f>SUM(D143/900)</f>
        <v>60.781425925925923</v>
      </c>
      <c r="F143" s="5">
        <f>SUM(D143/175)</f>
        <v>312.59019047619046</v>
      </c>
      <c r="G143" s="5">
        <f>SUM(D143/950)</f>
        <v>57.582403508771932</v>
      </c>
      <c r="H143" s="4">
        <f>SUM(E143+F143+G143)</f>
        <v>430.95401991088829</v>
      </c>
    </row>
    <row r="144" spans="1:8" ht="15.75" x14ac:dyDescent="0.25">
      <c r="A144" s="2" t="s">
        <v>46</v>
      </c>
      <c r="B144" s="2">
        <v>5652773</v>
      </c>
      <c r="C144" s="2">
        <v>49950</v>
      </c>
      <c r="D144" s="5">
        <f>SUM(B144+C144)/60</f>
        <v>95045.383333333331</v>
      </c>
      <c r="E144" s="5">
        <f>SUM(D144/900)</f>
        <v>105.60598148148148</v>
      </c>
      <c r="F144" s="5">
        <f>SUM(D144/175)</f>
        <v>543.11647619047619</v>
      </c>
      <c r="G144" s="5">
        <f>SUM(D144/950)</f>
        <v>100.04777192982456</v>
      </c>
      <c r="H144" s="4">
        <f>SUM(E144+F144+G144)</f>
        <v>748.77022960178226</v>
      </c>
    </row>
    <row r="145" spans="1:8" ht="15.75" x14ac:dyDescent="0.25">
      <c r="A145" s="2" t="s">
        <v>45</v>
      </c>
      <c r="B145" s="2">
        <v>554994</v>
      </c>
      <c r="C145" s="2">
        <v>0</v>
      </c>
      <c r="D145" s="5">
        <f>SUM(B145+C145)/60</f>
        <v>9249.9</v>
      </c>
      <c r="E145" s="5">
        <f>SUM(D145/900)</f>
        <v>10.277666666666667</v>
      </c>
      <c r="F145" s="5">
        <f>SUM(D145/175)</f>
        <v>52.856571428571428</v>
      </c>
      <c r="G145" s="5">
        <f>SUM(D145/950)</f>
        <v>9.7367368421052625</v>
      </c>
      <c r="H145" s="4">
        <f>SUM(E145+F145+G145)</f>
        <v>72.870974937343362</v>
      </c>
    </row>
    <row r="146" spans="1:8" ht="15.75" x14ac:dyDescent="0.25">
      <c r="A146" s="2" t="s">
        <v>44</v>
      </c>
      <c r="B146" s="2">
        <v>388307</v>
      </c>
      <c r="C146" s="2">
        <v>0</v>
      </c>
      <c r="D146" s="5">
        <f>SUM(B146+C146)/60</f>
        <v>6471.7833333333338</v>
      </c>
      <c r="E146" s="5">
        <f>SUM(D146/900)</f>
        <v>7.1908703703703711</v>
      </c>
      <c r="F146" s="5">
        <f>SUM(D146/175)</f>
        <v>36.981619047619049</v>
      </c>
      <c r="G146" s="5">
        <f>SUM(D146/950)</f>
        <v>6.8124035087719301</v>
      </c>
      <c r="H146" s="4">
        <f>SUM(E146+F146+G146)</f>
        <v>50.984892926761347</v>
      </c>
    </row>
    <row r="147" spans="1:8" ht="15.75" x14ac:dyDescent="0.25">
      <c r="A147" s="2" t="s">
        <v>43</v>
      </c>
      <c r="B147" s="2">
        <v>2719232</v>
      </c>
      <c r="C147" s="2">
        <v>42804</v>
      </c>
      <c r="D147" s="5">
        <f>SUM(B147+C147)/60</f>
        <v>46033.933333333334</v>
      </c>
      <c r="E147" s="5">
        <f>SUM(D147/900)</f>
        <v>51.148814814814813</v>
      </c>
      <c r="F147" s="5">
        <f>SUM(D147/175)</f>
        <v>263.05104761904761</v>
      </c>
      <c r="G147" s="5">
        <f>SUM(D147/950)</f>
        <v>48.456771929824562</v>
      </c>
      <c r="H147" s="4">
        <f>SUM(E147+F147+G147)</f>
        <v>362.65663436368703</v>
      </c>
    </row>
    <row r="148" spans="1:8" ht="15.75" x14ac:dyDescent="0.25">
      <c r="A148" s="2" t="s">
        <v>42</v>
      </c>
      <c r="B148" s="2">
        <v>1862573</v>
      </c>
      <c r="C148" s="2">
        <v>0</v>
      </c>
      <c r="D148" s="5">
        <f>SUM(B148+C148)/60</f>
        <v>31042.883333333335</v>
      </c>
      <c r="E148" s="5">
        <f>SUM(D148/900)</f>
        <v>34.492092592592591</v>
      </c>
      <c r="F148" s="5">
        <f>SUM(D148/175)</f>
        <v>177.38790476190476</v>
      </c>
      <c r="G148" s="5">
        <f>SUM(D148/950)</f>
        <v>32.676719298245615</v>
      </c>
      <c r="H148" s="4">
        <f>SUM(E148+F148+G148)</f>
        <v>244.55671665274298</v>
      </c>
    </row>
    <row r="149" spans="1:8" ht="15.75" x14ac:dyDescent="0.25">
      <c r="A149" s="2" t="s">
        <v>41</v>
      </c>
      <c r="B149" s="2">
        <v>6853992</v>
      </c>
      <c r="C149" s="2">
        <v>0</v>
      </c>
      <c r="D149" s="5">
        <f>SUM(B149+C149)/60</f>
        <v>114233.2</v>
      </c>
      <c r="E149" s="5">
        <f>SUM(D149/900)</f>
        <v>126.92577777777777</v>
      </c>
      <c r="F149" s="5">
        <f>SUM(D149/175)</f>
        <v>652.76114285714289</v>
      </c>
      <c r="G149" s="5">
        <f>SUM(D149/950)</f>
        <v>120.24547368421052</v>
      </c>
      <c r="H149" s="4">
        <f>SUM(E149+F149+G149)</f>
        <v>899.93239431913116</v>
      </c>
    </row>
    <row r="150" spans="1:8" ht="15.75" x14ac:dyDescent="0.25">
      <c r="A150" s="2" t="s">
        <v>40</v>
      </c>
      <c r="B150" s="2">
        <v>3093677</v>
      </c>
      <c r="C150" s="2">
        <v>0</v>
      </c>
      <c r="D150" s="5">
        <f>SUM(B150+C150)/60</f>
        <v>51561.283333333333</v>
      </c>
      <c r="E150" s="5">
        <f>SUM(D150/900)</f>
        <v>57.290314814814813</v>
      </c>
      <c r="F150" s="5">
        <f>SUM(D150/175)</f>
        <v>294.63590476190478</v>
      </c>
      <c r="G150" s="5">
        <f>SUM(D150/950)</f>
        <v>54.275035087719296</v>
      </c>
      <c r="H150" s="4">
        <f>SUM(E150+F150+G150)</f>
        <v>406.20125466443886</v>
      </c>
    </row>
    <row r="151" spans="1:8" ht="15.75" x14ac:dyDescent="0.25">
      <c r="A151" s="2" t="s">
        <v>39</v>
      </c>
      <c r="B151" s="2">
        <v>1176008</v>
      </c>
      <c r="C151" s="2">
        <v>8507</v>
      </c>
      <c r="D151" s="5">
        <f>SUM(B151+C151)/60</f>
        <v>19741.916666666668</v>
      </c>
      <c r="E151" s="5">
        <f>SUM(D151/900)</f>
        <v>21.935462962962966</v>
      </c>
      <c r="F151" s="5">
        <f>SUM(D151/175)</f>
        <v>112.81095238095239</v>
      </c>
      <c r="G151" s="5">
        <f>SUM(D151/950)</f>
        <v>20.780964912280702</v>
      </c>
      <c r="H151" s="4">
        <f>SUM(E151+F151+G151)</f>
        <v>155.52738025619604</v>
      </c>
    </row>
    <row r="152" spans="1:8" ht="15.75" x14ac:dyDescent="0.25">
      <c r="A152" s="2" t="s">
        <v>38</v>
      </c>
      <c r="B152" s="2">
        <v>2747075</v>
      </c>
      <c r="C152" s="2">
        <v>31059</v>
      </c>
      <c r="D152" s="5">
        <f>SUM(B152+C152)/60</f>
        <v>46302.23333333333</v>
      </c>
      <c r="E152" s="5">
        <f>SUM(D152/900)</f>
        <v>51.446925925925925</v>
      </c>
      <c r="F152" s="5">
        <f>SUM(D152/175)</f>
        <v>264.58419047619043</v>
      </c>
      <c r="G152" s="5">
        <f>SUM(D152/950)</f>
        <v>48.739192982456139</v>
      </c>
      <c r="H152" s="4">
        <f>SUM(E152+F152+G152)</f>
        <v>364.7703093845725</v>
      </c>
    </row>
    <row r="153" spans="1:8" ht="15.75" x14ac:dyDescent="0.25">
      <c r="A153" s="2" t="s">
        <v>37</v>
      </c>
      <c r="B153" s="2">
        <v>1187125</v>
      </c>
      <c r="C153" s="2">
        <v>0</v>
      </c>
      <c r="D153" s="5">
        <f>SUM(B153+C153)/60</f>
        <v>19785.416666666668</v>
      </c>
      <c r="E153" s="5">
        <f>SUM(D153/900)</f>
        <v>21.983796296296298</v>
      </c>
      <c r="F153" s="5">
        <f>SUM(D153/175)</f>
        <v>113.05952380952381</v>
      </c>
      <c r="G153" s="5">
        <f>SUM(D153/950)</f>
        <v>20.826754385964914</v>
      </c>
      <c r="H153" s="4">
        <f>SUM(E153+F153+G153)</f>
        <v>155.870074491785</v>
      </c>
    </row>
    <row r="154" spans="1:8" ht="15.75" x14ac:dyDescent="0.25">
      <c r="A154" s="2" t="s">
        <v>36</v>
      </c>
      <c r="B154" s="2">
        <v>4348212</v>
      </c>
      <c r="C154" s="2">
        <v>50331</v>
      </c>
      <c r="D154" s="5">
        <f>SUM(B154+C154)/60</f>
        <v>73309.05</v>
      </c>
      <c r="E154" s="5">
        <f>SUM(D154/900)</f>
        <v>81.45450000000001</v>
      </c>
      <c r="F154" s="5">
        <f>SUM(D154/175)</f>
        <v>418.90885714285719</v>
      </c>
      <c r="G154" s="5">
        <f>SUM(D154/950)</f>
        <v>77.167421052631582</v>
      </c>
      <c r="H154" s="4">
        <f>SUM(E154+F154+G154)</f>
        <v>577.53077819548878</v>
      </c>
    </row>
    <row r="155" spans="1:8" ht="15.75" x14ac:dyDescent="0.25">
      <c r="A155" s="2" t="s">
        <v>35</v>
      </c>
      <c r="B155" s="2">
        <v>989212</v>
      </c>
      <c r="C155" s="2">
        <v>0</v>
      </c>
      <c r="D155" s="5">
        <f>SUM(B155+C155)/60</f>
        <v>16486.866666666665</v>
      </c>
      <c r="E155" s="5">
        <f>SUM(D155/900)</f>
        <v>18.31874074074074</v>
      </c>
      <c r="F155" s="5">
        <f>SUM(D155/175)</f>
        <v>94.210666666666654</v>
      </c>
      <c r="G155" s="5">
        <f>SUM(D155/950)</f>
        <v>17.354596491228069</v>
      </c>
      <c r="H155" s="4">
        <f>SUM(E155+F155+G155)</f>
        <v>129.88400389863546</v>
      </c>
    </row>
    <row r="156" spans="1:8" ht="15.75" x14ac:dyDescent="0.25">
      <c r="A156" s="2" t="s">
        <v>34</v>
      </c>
      <c r="B156" s="2">
        <v>5370976</v>
      </c>
      <c r="C156" s="2">
        <v>0</v>
      </c>
      <c r="D156" s="5">
        <f>SUM(B156+C156)/60</f>
        <v>89516.266666666663</v>
      </c>
      <c r="E156" s="5">
        <f>SUM(D156/900)</f>
        <v>99.462518518518507</v>
      </c>
      <c r="F156" s="5">
        <f>SUM(D156/175)</f>
        <v>511.52152380952379</v>
      </c>
      <c r="G156" s="5">
        <f>SUM(D156/950)</f>
        <v>94.227649122807009</v>
      </c>
      <c r="H156" s="4">
        <f>SUM(E156+F156+G156)</f>
        <v>705.21169145084923</v>
      </c>
    </row>
    <row r="157" spans="1:8" ht="15.75" x14ac:dyDescent="0.25">
      <c r="A157" s="2" t="s">
        <v>33</v>
      </c>
      <c r="B157" s="2">
        <v>426886</v>
      </c>
      <c r="C157" s="2">
        <v>0</v>
      </c>
      <c r="D157" s="5">
        <f>SUM(B157+C157)/60</f>
        <v>7114.7666666666664</v>
      </c>
      <c r="E157" s="5">
        <f>SUM(D157/900)</f>
        <v>7.9052962962962958</v>
      </c>
      <c r="F157" s="5">
        <f>SUM(D157/175)</f>
        <v>40.655809523809523</v>
      </c>
      <c r="G157" s="5">
        <f>SUM(D157/950)</f>
        <v>7.4892280701754386</v>
      </c>
      <c r="H157" s="4">
        <f>SUM(E157+F157+G157)</f>
        <v>56.050333890281259</v>
      </c>
    </row>
    <row r="158" spans="1:8" ht="15.75" x14ac:dyDescent="0.25">
      <c r="A158" s="2" t="s">
        <v>32</v>
      </c>
      <c r="B158" s="2">
        <v>5833724</v>
      </c>
      <c r="C158" s="2">
        <v>57499</v>
      </c>
      <c r="D158" s="5">
        <f>SUM(B158+C158)/60</f>
        <v>98187.05</v>
      </c>
      <c r="E158" s="5">
        <f>SUM(D158/900)</f>
        <v>109.09672222222223</v>
      </c>
      <c r="F158" s="5">
        <f>SUM(D158/175)</f>
        <v>561.06885714285715</v>
      </c>
      <c r="G158" s="5">
        <f>SUM(D158/950)</f>
        <v>103.35478947368421</v>
      </c>
      <c r="H158" s="4">
        <f>SUM(E158+F158+G158)</f>
        <v>773.52036883876349</v>
      </c>
    </row>
    <row r="159" spans="1:8" ht="15.75" x14ac:dyDescent="0.25">
      <c r="A159" s="2" t="s">
        <v>31</v>
      </c>
      <c r="B159" s="2">
        <v>1029742</v>
      </c>
      <c r="C159" s="2">
        <v>0</v>
      </c>
      <c r="D159" s="5">
        <f>SUM(B159+C159)/60</f>
        <v>17162.366666666665</v>
      </c>
      <c r="E159" s="5">
        <f>SUM(D159/900)</f>
        <v>19.069296296296294</v>
      </c>
      <c r="F159" s="5">
        <f>SUM(D159/175)</f>
        <v>98.070666666666654</v>
      </c>
      <c r="G159" s="5">
        <f>SUM(D159/950)</f>
        <v>18.065649122807017</v>
      </c>
      <c r="H159" s="4">
        <f>SUM(E159+F159+G159)</f>
        <v>135.20561208576999</v>
      </c>
    </row>
    <row r="160" spans="1:8" ht="15.75" x14ac:dyDescent="0.25">
      <c r="A160" s="2" t="s">
        <v>30</v>
      </c>
      <c r="B160" s="2">
        <v>1010865</v>
      </c>
      <c r="C160" s="2">
        <v>0</v>
      </c>
      <c r="D160" s="5">
        <f>SUM(B160+C160)/60</f>
        <v>16847.75</v>
      </c>
      <c r="E160" s="5">
        <f>SUM(D160/900)</f>
        <v>18.719722222222224</v>
      </c>
      <c r="F160" s="5">
        <f>SUM(D160/175)</f>
        <v>96.272857142857148</v>
      </c>
      <c r="G160" s="5">
        <f>SUM(D160/950)</f>
        <v>17.734473684210528</v>
      </c>
      <c r="H160" s="4">
        <f>SUM(E160+F160+G160)</f>
        <v>132.72705304928991</v>
      </c>
    </row>
    <row r="161" spans="1:8" ht="15.75" x14ac:dyDescent="0.25">
      <c r="A161" s="2" t="s">
        <v>29</v>
      </c>
      <c r="B161" s="2">
        <v>427198</v>
      </c>
      <c r="C161" s="2">
        <v>0</v>
      </c>
      <c r="D161" s="5">
        <f>SUM(B161+C161)/60</f>
        <v>7119.9666666666662</v>
      </c>
      <c r="E161" s="5">
        <f>SUM(D161/900)</f>
        <v>7.9110740740740733</v>
      </c>
      <c r="F161" s="5">
        <f>SUM(D161/175)</f>
        <v>40.685523809523808</v>
      </c>
      <c r="G161" s="5">
        <f>SUM(D161/950)</f>
        <v>7.4947017543859644</v>
      </c>
      <c r="H161" s="4">
        <f>SUM(E161+F161+G161)</f>
        <v>56.091299637983845</v>
      </c>
    </row>
    <row r="162" spans="1:8" ht="15.75" x14ac:dyDescent="0.25">
      <c r="A162" s="2" t="s">
        <v>28</v>
      </c>
      <c r="B162" s="2">
        <v>1339304</v>
      </c>
      <c r="C162" s="2">
        <v>0</v>
      </c>
      <c r="D162" s="5">
        <f>SUM(B162+C162)/60</f>
        <v>22321.733333333334</v>
      </c>
      <c r="E162" s="5">
        <f>SUM(D162/900)</f>
        <v>24.801925925925925</v>
      </c>
      <c r="F162" s="5">
        <f>SUM(D162/175)</f>
        <v>127.55276190476191</v>
      </c>
      <c r="G162" s="5">
        <f>SUM(D162/950)</f>
        <v>23.496561403508771</v>
      </c>
      <c r="H162" s="4">
        <f>SUM(E162+F162+G162)</f>
        <v>175.85124923419659</v>
      </c>
    </row>
    <row r="163" spans="1:8" ht="15.75" x14ac:dyDescent="0.25">
      <c r="A163" s="2" t="s">
        <v>27</v>
      </c>
      <c r="B163" s="2">
        <v>938067</v>
      </c>
      <c r="C163" s="2">
        <v>0</v>
      </c>
      <c r="D163" s="5">
        <f>SUM(B163+C163)/60</f>
        <v>15634.45</v>
      </c>
      <c r="E163" s="5">
        <f>SUM(D163/900)</f>
        <v>17.371611111111111</v>
      </c>
      <c r="F163" s="5">
        <f>SUM(D163/175)</f>
        <v>89.339714285714294</v>
      </c>
      <c r="G163" s="5">
        <f>SUM(D163/950)</f>
        <v>16.457315789473686</v>
      </c>
      <c r="H163" s="4">
        <f>SUM(E163+F163+G163)</f>
        <v>123.16864118629908</v>
      </c>
    </row>
    <row r="164" spans="1:8" ht="15.75" x14ac:dyDescent="0.25">
      <c r="A164" s="2" t="s">
        <v>26</v>
      </c>
      <c r="B164" s="2">
        <v>2497285</v>
      </c>
      <c r="C164" s="2">
        <v>0</v>
      </c>
      <c r="D164" s="5">
        <f>SUM(B164+C164)/60</f>
        <v>41621.416666666664</v>
      </c>
      <c r="E164" s="5">
        <f>SUM(D164/900)</f>
        <v>46.246018518518518</v>
      </c>
      <c r="F164" s="5">
        <f>SUM(D164/175)</f>
        <v>237.83666666666664</v>
      </c>
      <c r="G164" s="5">
        <f>SUM(D164/950)</f>
        <v>43.812017543859646</v>
      </c>
      <c r="H164" s="4">
        <f>SUM(E164+F164+G164)</f>
        <v>327.89470272904481</v>
      </c>
    </row>
    <row r="165" spans="1:8" ht="15.75" x14ac:dyDescent="0.25">
      <c r="A165" s="2" t="s">
        <v>25</v>
      </c>
      <c r="B165" s="2">
        <v>395363</v>
      </c>
      <c r="C165" s="2">
        <v>0</v>
      </c>
      <c r="D165" s="5">
        <f>SUM(B165+C165)/60</f>
        <v>6589.3833333333332</v>
      </c>
      <c r="E165" s="5">
        <f>SUM(D165/900)</f>
        <v>7.3215370370370367</v>
      </c>
      <c r="F165" s="5">
        <f>SUM(D165/175)</f>
        <v>37.653619047619046</v>
      </c>
      <c r="G165" s="5">
        <f>SUM(D165/950)</f>
        <v>6.9361929824561406</v>
      </c>
      <c r="H165" s="4">
        <f>SUM(E165+F165+G165)</f>
        <v>51.911349067112226</v>
      </c>
    </row>
    <row r="166" spans="1:8" ht="15.75" x14ac:dyDescent="0.25">
      <c r="A166" s="2" t="s">
        <v>24</v>
      </c>
      <c r="B166" s="2">
        <v>1613981</v>
      </c>
      <c r="C166" s="2">
        <v>0</v>
      </c>
      <c r="D166" s="5">
        <f>SUM(B166+C166)/60</f>
        <v>26899.683333333334</v>
      </c>
      <c r="E166" s="5">
        <f>SUM(D166/900)</f>
        <v>29.88853703703704</v>
      </c>
      <c r="F166" s="5">
        <f>SUM(D166/175)</f>
        <v>153.7124761904762</v>
      </c>
      <c r="G166" s="5">
        <f>SUM(D166/950)</f>
        <v>28.315456140350879</v>
      </c>
      <c r="H166" s="4">
        <f>SUM(E166+F166+G166)</f>
        <v>211.91646936786412</v>
      </c>
    </row>
    <row r="167" spans="1:8" ht="15.75" x14ac:dyDescent="0.25">
      <c r="A167" s="2" t="s">
        <v>23</v>
      </c>
      <c r="B167" s="2">
        <v>1546370</v>
      </c>
      <c r="C167" s="2">
        <v>17391</v>
      </c>
      <c r="D167" s="5">
        <f>SUM(B167+C167)/60</f>
        <v>26062.683333333334</v>
      </c>
      <c r="E167" s="5">
        <f>SUM(D167/900)</f>
        <v>28.95853703703704</v>
      </c>
      <c r="F167" s="5">
        <f>SUM(D167/175)</f>
        <v>148.92961904761904</v>
      </c>
      <c r="G167" s="5">
        <f>SUM(D167/950)</f>
        <v>27.434403508771929</v>
      </c>
      <c r="H167" s="4">
        <f>SUM(E167+F167+G167)</f>
        <v>205.32255959342802</v>
      </c>
    </row>
    <row r="168" spans="1:8" ht="15.75" x14ac:dyDescent="0.25">
      <c r="A168" s="2" t="s">
        <v>22</v>
      </c>
      <c r="B168" s="2">
        <v>4667447</v>
      </c>
      <c r="C168" s="2">
        <v>0</v>
      </c>
      <c r="D168" s="5">
        <f>SUM(B168+C168)/60</f>
        <v>77790.78333333334</v>
      </c>
      <c r="E168" s="5">
        <f>SUM(D168/900)</f>
        <v>86.434203703703716</v>
      </c>
      <c r="F168" s="5">
        <f>SUM(D168/175)</f>
        <v>444.51876190476196</v>
      </c>
      <c r="G168" s="5">
        <f>SUM(D168/950)</f>
        <v>81.885035087719302</v>
      </c>
      <c r="H168" s="4">
        <f>SUM(E168+F168+G168)</f>
        <v>612.83800069618496</v>
      </c>
    </row>
    <row r="169" spans="1:8" ht="15.75" x14ac:dyDescent="0.25">
      <c r="A169" s="2" t="s">
        <v>21</v>
      </c>
      <c r="B169" s="2">
        <v>1241710</v>
      </c>
      <c r="C169" s="2">
        <v>9967</v>
      </c>
      <c r="D169" s="5">
        <f>SUM(B169+C169)/60</f>
        <v>20861.283333333333</v>
      </c>
      <c r="E169" s="5">
        <f>SUM(D169/900)</f>
        <v>23.179203703703703</v>
      </c>
      <c r="F169" s="5">
        <f>SUM(D169/175)</f>
        <v>119.20733333333332</v>
      </c>
      <c r="G169" s="5">
        <f>SUM(D169/950)</f>
        <v>21.959245614035087</v>
      </c>
      <c r="H169" s="4">
        <f>SUM(E169+F169+G169)</f>
        <v>164.34578265107211</v>
      </c>
    </row>
    <row r="170" spans="1:8" ht="15.75" x14ac:dyDescent="0.25">
      <c r="A170" s="2" t="s">
        <v>20</v>
      </c>
      <c r="B170" s="2">
        <v>1983011</v>
      </c>
      <c r="C170" s="2">
        <v>0</v>
      </c>
      <c r="D170" s="5">
        <f>SUM(B170+C170)/60</f>
        <v>33050.183333333334</v>
      </c>
      <c r="E170" s="5">
        <f>SUM(D170/900)</f>
        <v>36.722425925925926</v>
      </c>
      <c r="F170" s="5">
        <f>SUM(D170/175)</f>
        <v>188.85819047619049</v>
      </c>
      <c r="G170" s="5">
        <f>SUM(D170/950)</f>
        <v>34.789666666666669</v>
      </c>
      <c r="H170" s="4">
        <f>SUM(E170+F170+G170)</f>
        <v>260.37028306878307</v>
      </c>
    </row>
    <row r="171" spans="1:8" ht="15.75" x14ac:dyDescent="0.25">
      <c r="A171" s="2" t="s">
        <v>19</v>
      </c>
      <c r="B171" s="2">
        <v>3366408</v>
      </c>
      <c r="C171" s="2">
        <v>0</v>
      </c>
      <c r="D171" s="5">
        <f>SUM(B171+C171)/60</f>
        <v>56106.8</v>
      </c>
      <c r="E171" s="5">
        <f>SUM(D171/900)</f>
        <v>62.340888888888891</v>
      </c>
      <c r="F171" s="5">
        <f>SUM(D171/175)</f>
        <v>320.61028571428574</v>
      </c>
      <c r="G171" s="5">
        <f>SUM(D171/950)</f>
        <v>59.059789473684212</v>
      </c>
      <c r="H171" s="4">
        <f>SUM(E171+F171+G171)</f>
        <v>442.01096407685884</v>
      </c>
    </row>
    <row r="172" spans="1:8" ht="15.75" x14ac:dyDescent="0.25">
      <c r="A172" s="2" t="s">
        <v>18</v>
      </c>
      <c r="B172" s="2">
        <v>5318379</v>
      </c>
      <c r="C172" s="2">
        <v>0</v>
      </c>
      <c r="D172" s="5">
        <f>SUM(B172+C172)/60</f>
        <v>88639.65</v>
      </c>
      <c r="E172" s="5">
        <f>SUM(D172/900)</f>
        <v>98.488499999999988</v>
      </c>
      <c r="F172" s="5">
        <f>SUM(D172/175)</f>
        <v>506.51228571428567</v>
      </c>
      <c r="G172" s="5">
        <f>SUM(D172/950)</f>
        <v>93.304894736842101</v>
      </c>
      <c r="H172" s="4">
        <f>SUM(E172+F172+G172)</f>
        <v>698.30568045112784</v>
      </c>
    </row>
    <row r="173" spans="1:8" ht="15.75" x14ac:dyDescent="0.25">
      <c r="A173" s="2" t="s">
        <v>17</v>
      </c>
      <c r="B173" s="2">
        <v>4714327</v>
      </c>
      <c r="C173" s="2">
        <v>31920</v>
      </c>
      <c r="D173" s="5">
        <f>SUM(B173+C173)/60</f>
        <v>79104.116666666669</v>
      </c>
      <c r="E173" s="5">
        <f>SUM(D173/900)</f>
        <v>87.893462962962971</v>
      </c>
      <c r="F173" s="5">
        <f>SUM(D173/175)</f>
        <v>452.02352380952379</v>
      </c>
      <c r="G173" s="5">
        <f>SUM(D173/950)</f>
        <v>83.26749122807017</v>
      </c>
      <c r="H173" s="4">
        <f>SUM(E173+F173+G173)</f>
        <v>623.18447800055696</v>
      </c>
    </row>
    <row r="174" spans="1:8" ht="15.75" x14ac:dyDescent="0.25">
      <c r="A174" s="2" t="s">
        <v>16</v>
      </c>
      <c r="B174" s="2">
        <v>603820</v>
      </c>
      <c r="C174" s="2">
        <v>0</v>
      </c>
      <c r="D174" s="5">
        <f>SUM(B174+C174)/60</f>
        <v>10063.666666666666</v>
      </c>
      <c r="E174" s="5">
        <f>SUM(D174/900)</f>
        <v>11.181851851851851</v>
      </c>
      <c r="F174" s="5">
        <f>SUM(D174/175)</f>
        <v>57.506666666666661</v>
      </c>
      <c r="G174" s="5">
        <f>SUM(D174/950)</f>
        <v>10.593333333333332</v>
      </c>
      <c r="H174" s="4">
        <f>SUM(E174+F174+G174)</f>
        <v>79.28185185185184</v>
      </c>
    </row>
    <row r="175" spans="1:8" ht="15.75" x14ac:dyDescent="0.25">
      <c r="A175" s="2" t="s">
        <v>15</v>
      </c>
      <c r="B175" s="2">
        <v>581825</v>
      </c>
      <c r="C175" s="2">
        <v>0</v>
      </c>
      <c r="D175" s="5">
        <f>SUM(B175+C175)/60</f>
        <v>9697.0833333333339</v>
      </c>
      <c r="E175" s="5">
        <f>SUM(D175/900)</f>
        <v>10.774537037037037</v>
      </c>
      <c r="F175" s="5">
        <f>SUM(D175/175)</f>
        <v>55.411904761904765</v>
      </c>
      <c r="G175" s="5">
        <f>SUM(D175/950)</f>
        <v>10.207456140350878</v>
      </c>
      <c r="H175" s="4">
        <f>SUM(E175+F175+G175)</f>
        <v>76.393897939292685</v>
      </c>
    </row>
    <row r="176" spans="1:8" ht="15.75" x14ac:dyDescent="0.25">
      <c r="A176" s="2" t="s">
        <v>14</v>
      </c>
      <c r="B176" s="2">
        <v>4125502</v>
      </c>
      <c r="C176" s="2">
        <v>21437</v>
      </c>
      <c r="D176" s="5">
        <f>SUM(B176+C176)/60</f>
        <v>69115.649999999994</v>
      </c>
      <c r="E176" s="5">
        <f>SUM(D176/900)</f>
        <v>76.79516666666666</v>
      </c>
      <c r="F176" s="5">
        <f>SUM(D176/175)</f>
        <v>394.94657142857142</v>
      </c>
      <c r="G176" s="5">
        <f>SUM(D176/950)</f>
        <v>72.753315789473675</v>
      </c>
      <c r="H176" s="4">
        <f>SUM(E176+F176+G176)</f>
        <v>544.49505388471175</v>
      </c>
    </row>
    <row r="177" spans="1:8" ht="15.75" x14ac:dyDescent="0.25">
      <c r="A177" s="2" t="s">
        <v>13</v>
      </c>
      <c r="B177" s="2">
        <v>1048244</v>
      </c>
      <c r="C177" s="2">
        <v>0</v>
      </c>
      <c r="D177" s="5">
        <f>SUM(B177+C177)/60</f>
        <v>17470.733333333334</v>
      </c>
      <c r="E177" s="5">
        <f>SUM(D177/900)</f>
        <v>19.411925925925924</v>
      </c>
      <c r="F177" s="5">
        <f>SUM(D177/175)</f>
        <v>99.832761904761909</v>
      </c>
      <c r="G177" s="5">
        <f>SUM(D177/950)</f>
        <v>18.390245614035088</v>
      </c>
      <c r="H177" s="4">
        <f>SUM(E177+F177+G177)</f>
        <v>137.63493344472292</v>
      </c>
    </row>
    <row r="178" spans="1:8" ht="15.75" x14ac:dyDescent="0.25">
      <c r="A178" s="2" t="s">
        <v>12</v>
      </c>
      <c r="B178" s="2">
        <v>331136</v>
      </c>
      <c r="C178" s="2">
        <v>0</v>
      </c>
      <c r="D178" s="5">
        <f>SUM(B178+C178)/60</f>
        <v>5518.9333333333334</v>
      </c>
      <c r="E178" s="5">
        <f>SUM(D178/900)</f>
        <v>6.1321481481481479</v>
      </c>
      <c r="F178" s="5">
        <f>SUM(D178/175)</f>
        <v>31.536761904761907</v>
      </c>
      <c r="G178" s="5">
        <f>SUM(D178/950)</f>
        <v>5.80940350877193</v>
      </c>
      <c r="H178" s="4">
        <f>SUM(E178+F178+G178)</f>
        <v>43.478313561681986</v>
      </c>
    </row>
    <row r="179" spans="1:8" ht="15.75" x14ac:dyDescent="0.25">
      <c r="A179" s="2" t="s">
        <v>11</v>
      </c>
      <c r="B179" s="2">
        <v>3557124</v>
      </c>
      <c r="C179" s="2">
        <v>26852</v>
      </c>
      <c r="D179" s="5">
        <f>SUM(B179+C179)/60</f>
        <v>59732.933333333334</v>
      </c>
      <c r="E179" s="5">
        <f>SUM(D179/900)</f>
        <v>66.369925925925926</v>
      </c>
      <c r="F179" s="5">
        <f>SUM(D179/175)</f>
        <v>341.33104761904764</v>
      </c>
      <c r="G179" s="5">
        <f>SUM(D179/950)</f>
        <v>62.876771929824564</v>
      </c>
      <c r="H179" s="4">
        <f>SUM(E179+F179+G179)</f>
        <v>470.57774547479812</v>
      </c>
    </row>
    <row r="180" spans="1:8" ht="15.75" x14ac:dyDescent="0.25">
      <c r="A180" s="2" t="s">
        <v>10</v>
      </c>
      <c r="B180" s="2">
        <v>1525076</v>
      </c>
      <c r="C180" s="2">
        <v>0</v>
      </c>
      <c r="D180" s="5">
        <f>SUM(B180+C180)/60</f>
        <v>25417.933333333334</v>
      </c>
      <c r="E180" s="5">
        <f>SUM(D180/900)</f>
        <v>28.24214814814815</v>
      </c>
      <c r="F180" s="5">
        <f>SUM(D180/175)</f>
        <v>145.24533333333335</v>
      </c>
      <c r="G180" s="5">
        <f>SUM(D180/950)</f>
        <v>26.755719298245616</v>
      </c>
      <c r="H180" s="4">
        <f>SUM(E180+F180+G180)</f>
        <v>200.24320077972712</v>
      </c>
    </row>
    <row r="181" spans="1:8" ht="15.75" x14ac:dyDescent="0.25">
      <c r="A181" s="2" t="s">
        <v>9</v>
      </c>
      <c r="B181" s="2">
        <v>171234</v>
      </c>
      <c r="C181" s="2">
        <v>0</v>
      </c>
      <c r="D181" s="5">
        <f>SUM(B181+C181)/60</f>
        <v>2853.9</v>
      </c>
      <c r="E181" s="5">
        <f>SUM(D181/900)</f>
        <v>3.1710000000000003</v>
      </c>
      <c r="F181" s="5">
        <f>SUM(D181/175)</f>
        <v>16.308</v>
      </c>
      <c r="G181" s="5">
        <f>SUM(D181/950)</f>
        <v>3.0041052631578946</v>
      </c>
      <c r="H181" s="4">
        <f>SUM(E181+F181+G181)</f>
        <v>22.483105263157896</v>
      </c>
    </row>
    <row r="182" spans="1:8" ht="15.75" x14ac:dyDescent="0.25">
      <c r="A182" s="2" t="s">
        <v>8</v>
      </c>
      <c r="B182" s="2">
        <v>1102817</v>
      </c>
      <c r="C182" s="2">
        <v>0</v>
      </c>
      <c r="D182" s="5">
        <f>SUM(B182+C182)/60</f>
        <v>18380.283333333333</v>
      </c>
      <c r="E182" s="5">
        <f>SUM(D182/900)</f>
        <v>20.422537037037035</v>
      </c>
      <c r="F182" s="5">
        <f>SUM(D182/175)</f>
        <v>105.03019047619047</v>
      </c>
      <c r="G182" s="5">
        <f>SUM(D182/950)</f>
        <v>19.347666666666665</v>
      </c>
      <c r="H182" s="4">
        <f>SUM(E182+F182+G182)</f>
        <v>144.80039417989417</v>
      </c>
    </row>
    <row r="183" spans="1:8" ht="15.75" x14ac:dyDescent="0.25">
      <c r="A183" s="2" t="s">
        <v>7</v>
      </c>
      <c r="B183" s="2">
        <v>325005</v>
      </c>
      <c r="C183" s="2">
        <v>0</v>
      </c>
      <c r="D183" s="5">
        <f>SUM(B183+C183)/60</f>
        <v>5416.75</v>
      </c>
      <c r="E183" s="5">
        <f>SUM(D183/900)</f>
        <v>6.0186111111111114</v>
      </c>
      <c r="F183" s="5">
        <f>SUM(D183/175)</f>
        <v>30.952857142857145</v>
      </c>
      <c r="G183" s="5">
        <f>SUM(D183/950)</f>
        <v>5.7018421052631583</v>
      </c>
      <c r="H183" s="4">
        <f>SUM(E183+F183+G183)</f>
        <v>42.673310359231415</v>
      </c>
    </row>
    <row r="184" spans="1:8" ht="15.75" x14ac:dyDescent="0.25">
      <c r="A184" s="2" t="s">
        <v>6</v>
      </c>
      <c r="B184" s="2">
        <v>2359189</v>
      </c>
      <c r="C184" s="2">
        <v>25159</v>
      </c>
      <c r="D184" s="5">
        <f>SUM(B184+C184)/60</f>
        <v>39739.133333333331</v>
      </c>
      <c r="E184" s="5">
        <f>SUM(D184/900)</f>
        <v>44.154592592592593</v>
      </c>
      <c r="F184" s="5">
        <f>SUM(D184/175)</f>
        <v>227.08076190476189</v>
      </c>
      <c r="G184" s="5">
        <f>SUM(D184/950)</f>
        <v>41.830666666666666</v>
      </c>
      <c r="H184" s="4">
        <f>SUM(E184+F184+G184)</f>
        <v>313.06602116402115</v>
      </c>
    </row>
    <row r="185" spans="1:8" ht="15.75" x14ac:dyDescent="0.25">
      <c r="A185" s="2" t="s">
        <v>5</v>
      </c>
      <c r="B185" s="2">
        <v>1116660</v>
      </c>
      <c r="C185" s="2">
        <v>0</v>
      </c>
      <c r="D185" s="5">
        <f>SUM(B185+C185)/60</f>
        <v>18611</v>
      </c>
      <c r="E185" s="5">
        <f>SUM(D185/900)</f>
        <v>20.678888888888888</v>
      </c>
      <c r="F185" s="5">
        <f>SUM(D185/175)</f>
        <v>106.34857142857143</v>
      </c>
      <c r="G185" s="5">
        <f>SUM(D185/950)</f>
        <v>19.590526315789475</v>
      </c>
      <c r="H185" s="4">
        <f>SUM(E185+F185+G185)</f>
        <v>146.61798663324981</v>
      </c>
    </row>
    <row r="186" spans="1:8" ht="15.75" x14ac:dyDescent="0.25">
      <c r="A186" s="2" t="s">
        <v>4</v>
      </c>
      <c r="B186" s="2">
        <v>802423</v>
      </c>
      <c r="C186" s="2">
        <v>0</v>
      </c>
      <c r="D186" s="5">
        <f>SUM(B186+C186)/60</f>
        <v>13373.716666666667</v>
      </c>
      <c r="E186" s="5">
        <f>SUM(D186/900)</f>
        <v>14.859685185185185</v>
      </c>
      <c r="F186" s="5">
        <f>SUM(D186/175)</f>
        <v>76.421238095238095</v>
      </c>
      <c r="G186" s="5">
        <f>SUM(D186/950)</f>
        <v>14.077596491228071</v>
      </c>
      <c r="H186" s="4">
        <f>SUM(E186+F186+G186)</f>
        <v>105.35851977165134</v>
      </c>
    </row>
    <row r="187" spans="1:8" ht="92.25" x14ac:dyDescent="0.25">
      <c r="A187" s="6" t="s">
        <v>3</v>
      </c>
      <c r="D187" s="5">
        <v>619799.6</v>
      </c>
      <c r="E187" s="5">
        <v>688.7</v>
      </c>
      <c r="F187" s="5">
        <v>3541.7</v>
      </c>
      <c r="G187" s="5">
        <v>652.4</v>
      </c>
      <c r="H187" s="4">
        <v>4882.8</v>
      </c>
    </row>
    <row r="188" spans="1:8" ht="28.5" x14ac:dyDescent="0.25">
      <c r="A188" s="6" t="s">
        <v>2</v>
      </c>
      <c r="D188" s="5">
        <v>34191.800000000003</v>
      </c>
      <c r="E188" s="5">
        <v>38</v>
      </c>
      <c r="F188" s="5">
        <v>195.4</v>
      </c>
      <c r="G188" s="5">
        <v>36.9</v>
      </c>
      <c r="H188" s="4">
        <v>269.39999999999998</v>
      </c>
    </row>
    <row r="192" spans="1:8" ht="18" x14ac:dyDescent="0.25">
      <c r="A192" s="3" t="s">
        <v>1</v>
      </c>
    </row>
    <row r="193" spans="1:1" ht="15.75" x14ac:dyDescent="0.25">
      <c r="A193" s="2" t="s">
        <v>0</v>
      </c>
    </row>
  </sheetData>
  <sheetProtection algorithmName="SHA-512" hashValue="zgKH+74PYoCNirBys7c4eBY6AWqC/ISnjGanyre2GQFpF9jQ30WXw6pAkZPuh4FUlxp16Un58U3A3bLTDouaPw==" saltValue="nb7W5I0rOyd3wtBHK/cnAw==" spinCount="100000" sheet="1" objects="1" scenarios="1" autoFilter="0"/>
  <autoFilter ref="A9:A188" xr:uid="{00000000-0001-0000-0100-000000000000}"/>
  <mergeCells count="2">
    <mergeCell ref="A3:H3"/>
    <mergeCell ref="A4:G4"/>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SOLL-Liste Heime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Chantal Wernli</dc:creator>
  <cp:lastModifiedBy>Chantal Wernli</cp:lastModifiedBy>
  <dcterms:created xsi:type="dcterms:W3CDTF">2026-10-20T06:44:20Z</dcterms:created>
  <dcterms:modified xsi:type="dcterms:W3CDTF">2026-10-20T06:45:08Z</dcterms:modified>
</cp:coreProperties>
</file>