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J:\K Kulturpolitik\Corona\Kommunikation\Webseite\Zweite_Schadensperiode_2021\Kulturunternehmen\"/>
    </mc:Choice>
  </mc:AlternateContent>
  <bookViews>
    <workbookView xWindow="0" yWindow="0" windowWidth="19200" windowHeight="6960" tabRatio="568"/>
  </bookViews>
  <sheets>
    <sheet name="Kennzahlen aus den Vorjahren" sheetId="2" r:id="rId1"/>
    <sheet name="Schadensberechnung" sheetId="1" r:id="rId2"/>
  </sheets>
  <definedNames>
    <definedName name="_xlnm.Print_Area" localSheetId="0">'Kennzahlen aus den Vorjahren'!$A$1:$P$41</definedName>
    <definedName name="_xlnm.Print_Area" localSheetId="1">Schadensberechnung!$A$1:$O$103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K20" i="2"/>
  <c r="E27" i="1" s="1"/>
  <c r="G29" i="1" l="1"/>
  <c r="L29" i="1" s="1"/>
  <c r="G30" i="1"/>
  <c r="L30" i="1" s="1"/>
  <c r="G28" i="1"/>
  <c r="L28" i="1" s="1"/>
  <c r="G27" i="1"/>
  <c r="L27" i="1" s="1"/>
  <c r="E36" i="2"/>
  <c r="G36" i="2"/>
  <c r="I36" i="2"/>
  <c r="K35" i="2"/>
  <c r="G64" i="1" l="1"/>
  <c r="C6" i="1"/>
  <c r="K34" i="2"/>
  <c r="K33" i="2"/>
  <c r="K32" i="2"/>
  <c r="K31" i="2"/>
  <c r="K30" i="2"/>
  <c r="K29" i="2"/>
  <c r="K36" i="2" s="1"/>
  <c r="K28" i="2"/>
  <c r="K25" i="2"/>
  <c r="K24" i="2"/>
  <c r="K23" i="2"/>
  <c r="K22" i="2"/>
  <c r="K21" i="2"/>
  <c r="K19" i="2"/>
  <c r="H26" i="2"/>
  <c r="I37" i="2" s="1"/>
  <c r="F26" i="2"/>
  <c r="G37" i="2" s="1"/>
  <c r="E37" i="2"/>
  <c r="K26" i="2" l="1"/>
  <c r="K37" i="2" s="1"/>
  <c r="M74" i="1" l="1"/>
  <c r="H83" i="1" l="1"/>
  <c r="H84" i="1" s="1"/>
  <c r="I3" i="1"/>
  <c r="C3" i="1" l="1"/>
  <c r="C4" i="1"/>
  <c r="L62" i="1"/>
  <c r="L63" i="1"/>
  <c r="M72" i="1"/>
  <c r="M78" i="1" l="1"/>
  <c r="G88" i="1" l="1"/>
  <c r="L60" i="1" l="1"/>
  <c r="G11" i="1"/>
  <c r="G10" i="1"/>
  <c r="M79" i="1" l="1"/>
  <c r="M80" i="1"/>
  <c r="M81" i="1"/>
  <c r="M77" i="1"/>
  <c r="M70" i="1"/>
  <c r="M71" i="1"/>
  <c r="M73" i="1"/>
  <c r="M75" i="1"/>
  <c r="M69" i="1"/>
  <c r="L61" i="1"/>
  <c r="L64" i="1" s="1"/>
  <c r="L88" i="1" s="1"/>
  <c r="M26" i="2"/>
  <c r="E32" i="1" l="1"/>
  <c r="E37" i="1"/>
  <c r="E42" i="1"/>
  <c r="E47" i="1"/>
  <c r="E52" i="1"/>
  <c r="G54" i="1" s="1"/>
  <c r="E22" i="1" l="1"/>
  <c r="G22" i="1" s="1"/>
  <c r="G55" i="1"/>
  <c r="L55" i="1" s="1"/>
  <c r="G52" i="1"/>
  <c r="L52" i="1" s="1"/>
  <c r="L54" i="1"/>
  <c r="G53" i="1"/>
  <c r="L53" i="1" s="1"/>
  <c r="G50" i="1"/>
  <c r="L50" i="1" s="1"/>
  <c r="G49" i="1"/>
  <c r="L49" i="1" s="1"/>
  <c r="G47" i="1"/>
  <c r="L47" i="1" s="1"/>
  <c r="G48" i="1"/>
  <c r="L48" i="1" s="1"/>
  <c r="G45" i="1"/>
  <c r="L45" i="1" s="1"/>
  <c r="G44" i="1"/>
  <c r="L44" i="1" s="1"/>
  <c r="G43" i="1"/>
  <c r="L43" i="1" s="1"/>
  <c r="G42" i="1"/>
  <c r="L42" i="1" s="1"/>
  <c r="G40" i="1"/>
  <c r="L40" i="1" s="1"/>
  <c r="G37" i="1"/>
  <c r="L37" i="1" s="1"/>
  <c r="G39" i="1"/>
  <c r="L39" i="1" s="1"/>
  <c r="G38" i="1"/>
  <c r="L38" i="1" s="1"/>
  <c r="G35" i="1"/>
  <c r="G34" i="1"/>
  <c r="G33" i="1"/>
  <c r="G32" i="1"/>
  <c r="G23" i="1"/>
  <c r="N36" i="2"/>
  <c r="G25" i="1" l="1"/>
  <c r="G24" i="1"/>
  <c r="L35" i="1"/>
  <c r="L33" i="1"/>
  <c r="L32" i="1"/>
  <c r="L34" i="1"/>
  <c r="N37" i="2"/>
  <c r="G56" i="1" l="1"/>
  <c r="H89" i="1"/>
  <c r="L25" i="1"/>
  <c r="L22" i="1"/>
  <c r="L23" i="1"/>
  <c r="L24" i="1"/>
  <c r="L56" i="1" l="1"/>
  <c r="L87" i="1" s="1"/>
  <c r="M83" i="1"/>
  <c r="M84" i="1" s="1"/>
  <c r="M89" i="1" s="1"/>
  <c r="G87" i="1" l="1"/>
  <c r="G90" i="1" s="1"/>
  <c r="L90" i="1" l="1"/>
  <c r="L91" i="1" s="1"/>
</calcChain>
</file>

<file path=xl/sharedStrings.xml><?xml version="1.0" encoding="utf-8"?>
<sst xmlns="http://schemas.openxmlformats.org/spreadsheetml/2006/main" count="225" uniqueCount="137">
  <si>
    <t>Gesuchsnummer</t>
  </si>
  <si>
    <t>Namen und jur. Person</t>
  </si>
  <si>
    <t>B) Gesuch</t>
  </si>
  <si>
    <t>Gesuchswerte</t>
  </si>
  <si>
    <t>Ertrag</t>
  </si>
  <si>
    <t>Aufwand</t>
  </si>
  <si>
    <t>Entgangene Einnahmen</t>
  </si>
  <si>
    <t>Aufwandminderung</t>
  </si>
  <si>
    <t>Bemerkungen</t>
  </si>
  <si>
    <t>Einnahmen</t>
  </si>
  <si>
    <t>Ticketverkäufe</t>
  </si>
  <si>
    <t>Gastro- und Shopeinnahmen</t>
  </si>
  <si>
    <t>Gastro- und Shopeinnnahmen</t>
  </si>
  <si>
    <t>Vermietung</t>
  </si>
  <si>
    <t>private Kulturförderung (Drittmittel aus Sponsoring, Mäzenatenum, Spenden)</t>
  </si>
  <si>
    <t>weitere</t>
  </si>
  <si>
    <t>Aufwände</t>
  </si>
  <si>
    <t>Lohnkosten (inkl. Lohnnebenkosten wie AHV/IV/UV-Vorsogrebeiträge und Taggeldversicherungen)</t>
  </si>
  <si>
    <t>Gagen</t>
  </si>
  <si>
    <t>Warenaufwand (Gastro, Shop, Verbrauchsmaterial, Technik, etc,)</t>
  </si>
  <si>
    <t>weitere Entschädigungen</t>
  </si>
  <si>
    <t>Jahresrechnung 2017</t>
  </si>
  <si>
    <t>Jahresrechnung 2019</t>
  </si>
  <si>
    <t>COVID19-Aufwände</t>
  </si>
  <si>
    <t>Nicht angefallene Betriebskosten (Fixkosten wie Reinigung, Energie usw.)</t>
  </si>
  <si>
    <t>Nicht angefallende Gagen / nicht angefallende Produktionskosten</t>
  </si>
  <si>
    <t>Weitere nicht angefallene Kosten</t>
  </si>
  <si>
    <t>Mietzinsreduktion</t>
  </si>
  <si>
    <t xml:space="preserve">Kurzarbeitsentschädigung </t>
  </si>
  <si>
    <t>Entschädigung von Privatversicherung</t>
  </si>
  <si>
    <t>Total entgangene Einnahmen</t>
  </si>
  <si>
    <t>Total Mehraufwand Schutzkonzepte</t>
  </si>
  <si>
    <t>Öffentliche Kulturfördergelder</t>
  </si>
  <si>
    <t>Mietzins</t>
  </si>
  <si>
    <t>Kommunikations- und Werbekosten</t>
  </si>
  <si>
    <t>Umsatz total</t>
  </si>
  <si>
    <t>Total Ertragsausfall</t>
  </si>
  <si>
    <r>
      <t xml:space="preserve">C) Prüfung
</t>
    </r>
    <r>
      <rPr>
        <b/>
        <sz val="11"/>
        <color rgb="FFFF0000"/>
        <rFont val="Arial"/>
        <family val="2"/>
      </rPr>
      <t>Wird durch die Fachstelle Kultur ausgefüllt</t>
    </r>
  </si>
  <si>
    <t>Jahresrechnung 2018</t>
  </si>
  <si>
    <t>Kommentare / Erläuterungen:</t>
  </si>
  <si>
    <t>Monatlicher Durchschnitt für 3 Jahre</t>
  </si>
  <si>
    <t>öffentliche Kulturfördergelder</t>
  </si>
  <si>
    <t>Weitere Einnahmen</t>
  </si>
  <si>
    <t>Reingewinn / Verlust</t>
  </si>
  <si>
    <t>Aufwand total</t>
  </si>
  <si>
    <t>Eine "Freiwillige" Betriebsschliessung muss in einem separaten Dokument ausführlich begründet werden</t>
  </si>
  <si>
    <t>Berechnung durch Gesuchsbearbeitung</t>
  </si>
  <si>
    <t>Monate</t>
  </si>
  <si>
    <t>Wie viele Monate war Ihr Betrieb
pro Jahr geöffnet?</t>
  </si>
  <si>
    <t>ursprüngliches Budget 2020
(per 2019, nicht mit bereinigten Zahlen durch die Corona-Situation)</t>
  </si>
  <si>
    <r>
      <rPr>
        <b/>
        <sz val="14"/>
        <color theme="1"/>
        <rFont val="Arial"/>
        <family val="2"/>
      </rPr>
      <t>A) Grundlagen</t>
    </r>
    <r>
      <rPr>
        <sz val="14"/>
        <color theme="1"/>
        <rFont val="Arial"/>
        <family val="2"/>
      </rPr>
      <t xml:space="preserve"> 
(Budget 2020)</t>
    </r>
  </si>
  <si>
    <r>
      <rPr>
        <b/>
        <sz val="9"/>
        <color theme="1"/>
        <rFont val="Arial"/>
        <family val="2"/>
      </rPr>
      <t>Drittmittel</t>
    </r>
    <r>
      <rPr>
        <sz val="9"/>
        <color theme="1"/>
        <rFont val="Arial"/>
        <family val="2"/>
      </rPr>
      <t xml:space="preserve"> (private Kulturförderung, Sponsoring, Mäzenatenum, Spenden)</t>
    </r>
  </si>
  <si>
    <r>
      <rPr>
        <b/>
        <sz val="9"/>
        <color theme="1"/>
        <rFont val="Arial"/>
        <family val="2"/>
      </rPr>
      <t>Personal</t>
    </r>
    <r>
      <rPr>
        <sz val="9"/>
        <color theme="1"/>
        <rFont val="Arial"/>
        <family val="2"/>
      </rPr>
      <t xml:space="preserve"> (Belege und Lohnabrechnungen einreichen)</t>
    </r>
  </si>
  <si>
    <r>
      <rPr>
        <b/>
        <sz val="9"/>
        <color theme="1"/>
        <rFont val="Arial"/>
        <family val="2"/>
      </rPr>
      <t>Infrastruktur</t>
    </r>
    <r>
      <rPr>
        <sz val="9"/>
        <color theme="1"/>
        <rFont val="Arial"/>
        <family val="2"/>
      </rPr>
      <t xml:space="preserve"> (Belege von Rechnungen einreichen)</t>
    </r>
  </si>
  <si>
    <r>
      <rPr>
        <b/>
        <sz val="9"/>
        <color theme="1"/>
        <rFont val="Arial"/>
        <family val="2"/>
      </rPr>
      <t>Verbrauchsmaterial</t>
    </r>
    <r>
      <rPr>
        <sz val="9"/>
        <color theme="1"/>
        <rFont val="Arial"/>
        <family val="2"/>
      </rPr>
      <t xml:space="preserve"> (Belege von Rechnungen einreichen)</t>
    </r>
  </si>
  <si>
    <t>Nicht angefallene Kosten</t>
  </si>
  <si>
    <t>Total Aufwandminderung</t>
  </si>
  <si>
    <t>Zusammenzug / Berechnung Ertragsausfall</t>
  </si>
  <si>
    <t>Total Mehraufwand Schutzkonzept</t>
  </si>
  <si>
    <t xml:space="preserve">Aufwandminderung </t>
  </si>
  <si>
    <t>80% des Ertragsausfall</t>
  </si>
  <si>
    <t>Drittmittel</t>
  </si>
  <si>
    <t>Entschädigung</t>
  </si>
  <si>
    <t>Namen Kulturunternehmen</t>
  </si>
  <si>
    <r>
      <t xml:space="preserve">Gesuchsnummer
</t>
    </r>
    <r>
      <rPr>
        <sz val="8"/>
        <color theme="1"/>
        <rFont val="Arial"/>
        <family val="2"/>
      </rPr>
      <t xml:space="preserve"> (wird durch Fachstelle Kultur ausgefüllt)</t>
    </r>
  </si>
  <si>
    <t>Nicht angefallene Betriebskosten</t>
  </si>
  <si>
    <t>Nicht angefallene Materialkosten / Wareneinkauf</t>
  </si>
  <si>
    <r>
      <t>Bemerkungen finanzielle Prüfung:</t>
    </r>
    <r>
      <rPr>
        <sz val="10"/>
        <rFont val="Arial"/>
        <family val="2"/>
      </rPr>
      <t xml:space="preserve">
</t>
    </r>
  </si>
  <si>
    <t>Finanzielle Prüfung abgeschlossen</t>
  </si>
  <si>
    <t>Datum</t>
  </si>
  <si>
    <t>Finanzielle geprüft</t>
  </si>
  <si>
    <t>Name Prüfer</t>
  </si>
  <si>
    <r>
      <t>A) Grundlagen</t>
    </r>
    <r>
      <rPr>
        <sz val="14"/>
        <color theme="1"/>
        <rFont val="Arial"/>
        <family val="2"/>
      </rPr>
      <t xml:space="preserve"> (Kennzahlen aus den Jahresrechnungen 2017-2019)</t>
    </r>
  </si>
  <si>
    <t>Mietzinsreduktion (Belege einreichen)</t>
  </si>
  <si>
    <t>Entschädigung von Privatversicherung (Belege einreichen)</t>
  </si>
  <si>
    <t>Nicht angefallene Kosten für Werbung und Kommunikation</t>
  </si>
  <si>
    <t>Gewinn</t>
  </si>
  <si>
    <t>Schadenszeitraum:</t>
  </si>
  <si>
    <t>ja</t>
  </si>
  <si>
    <t>nein</t>
  </si>
  <si>
    <t>Zur richtigen Berechnung des Schadens, bitte bei jedem Monat, für welchen Sie einen Schaden geltend machen wollen, unter dem entsprechenden Monat das "nein" in ein "ja" ändern.</t>
  </si>
  <si>
    <t>Bitte Schadensmonat mit ja oder nein bestimmen:</t>
  </si>
  <si>
    <t>Gelbe Felder: bitte ausfüllen</t>
  </si>
  <si>
    <t>Blaue Felder: werden berechnet und/oder aus der Lasche "Kennzahlen aus den Vorjahren" übernommen</t>
  </si>
  <si>
    <t>Monatliche Einnahmen (Durchschnitt
2017-2019)</t>
  </si>
  <si>
    <t>Nicht angefallene Lohnkosten
(inkl. Lohnnebenkosten wie AHV/IV/UV-Vorsogrebeiträge und Taggeldversicherungen)</t>
  </si>
  <si>
    <t>Beschrieb</t>
  </si>
  <si>
    <t xml:space="preserve">Nicht angefallene Lohnkosten </t>
  </si>
  <si>
    <t>Aufwand-
minderung</t>
  </si>
  <si>
    <t>Anzahl Tage:</t>
  </si>
  <si>
    <t>Produktionskosten</t>
  </si>
  <si>
    <t>Weitere Kosten</t>
  </si>
  <si>
    <t>Zusatzkosten</t>
  </si>
  <si>
    <t>Berechnung Ertragsausfall</t>
  </si>
  <si>
    <t>Total Schutzkonzepte</t>
  </si>
  <si>
    <t>Erwerbsersatzentschädigung</t>
  </si>
  <si>
    <t>Nicht angef. Gagen / Produktionskosten</t>
  </si>
  <si>
    <t>Nicht angef. Materialkosten / Waren</t>
  </si>
  <si>
    <t>Nicht angef. Kosten für Werbung</t>
  </si>
  <si>
    <t>Pauschalisierte Schadensberechnung: 1. Januar bis 30. April 2021</t>
  </si>
  <si>
    <t xml:space="preserve"> Abgabetermin: 15. Mai 2021</t>
  </si>
  <si>
    <t>Januar 2021</t>
  </si>
  <si>
    <t>Februar 2021</t>
  </si>
  <si>
    <t>März 2021</t>
  </si>
  <si>
    <t>April 2021</t>
  </si>
  <si>
    <t>effektive Einnahmen
 (1. Janaur bis 
30. April 2021)</t>
  </si>
  <si>
    <t>Monat Januar 2021</t>
  </si>
  <si>
    <t>Monat Februar 2021</t>
  </si>
  <si>
    <t>Monat März 2021</t>
  </si>
  <si>
    <t>Monat April 2021</t>
  </si>
  <si>
    <t>Gewinn (Durchschnitte gemäss Jahresrechnung 2017-2019, Anteil für Schadensperiode)</t>
  </si>
  <si>
    <t>Nicht angefallene Kosten für Schadensperiode</t>
  </si>
  <si>
    <t>Entschädigungen für Schadensperiode</t>
  </si>
  <si>
    <t>Gewinn anteilsmässig für Schadensperiode</t>
  </si>
  <si>
    <t xml:space="preserve">Personal </t>
  </si>
  <si>
    <t xml:space="preserve">Infrastruktur </t>
  </si>
  <si>
    <t xml:space="preserve">Verbrauchsmaterial </t>
  </si>
  <si>
    <r>
      <t>Weitere Kosten</t>
    </r>
    <r>
      <rPr>
        <sz val="9"/>
        <color theme="1"/>
        <rFont val="Arial"/>
        <family val="2"/>
      </rPr>
      <t xml:space="preserve"> (Belege von Rechnungen einreichen)</t>
    </r>
  </si>
  <si>
    <r>
      <t xml:space="preserve">Dauer Freiwillige Betriebsschliessung:
</t>
    </r>
    <r>
      <rPr>
        <sz val="8"/>
        <rFont val="Arial"/>
        <family val="2"/>
      </rPr>
      <t>(bitte Anzahl Tage nur vermerken, bei tatsächlich erfolgter Betriebsschliessung)</t>
    </r>
  </si>
  <si>
    <t>Bitte geben Sie hier den genauen Schadenszeitraum an:</t>
  </si>
  <si>
    <t>Kosten, deren Wert aber bleiben</t>
  </si>
  <si>
    <t>Hier bitte Anschaffungen eintragen, welche auch später verwendet werden können (Bsp. Kostüme, Bühnenbilder, usw.)</t>
  </si>
  <si>
    <t>Bitte stellen Sie sicher, dass Sie beide Blätter (Register) ausfüllen:
 "Kennzahlen aus den Vorjahren" /  "Schadensberechnung"</t>
  </si>
  <si>
    <t xml:space="preserve">Anleitung für das Ausfüllen des Formulars: </t>
  </si>
  <si>
    <t>Blaue Felder: werden berechnet u/o aus dem Register "Kennzahlen aus den Vorjahren" übernommen</t>
  </si>
  <si>
    <t>Kosten, deren Wert bleibt</t>
  </si>
  <si>
    <t xml:space="preserve">Bitte Posten hier aufführen: </t>
  </si>
  <si>
    <t>Kurzarbeitsentschädigung, Abrechnungen einreichen (1. Januar - 30. April 2021)</t>
  </si>
  <si>
    <t>Erwerbsersatzentschädigung  - Arbeitgeberähnlichen Person  (1. Januar - 30. April 2021)</t>
  </si>
  <si>
    <t>Sollten Sie bei "Total Ertragsausfall" einen Minus-Wert erhalten, wurde das Formular nicht korrekt ausgefüllt oder Sie haben keinen finanziellen Schaden erlitten - bitte überprüfen Sie Ihre Zahlen nochmals.</t>
  </si>
  <si>
    <t>Ticketverkäufe, Gagen, Honorare, Provisionen, Kommissionen, ect.</t>
  </si>
  <si>
    <t>Zusatzkosten für Schutzkonzepte (Januar bis April 2021)</t>
  </si>
  <si>
    <t xml:space="preserve">Einnahmen aus Kunsthandel und/oder Bildungsbereich (Workshops, Seminare, Unterricht etc)  </t>
  </si>
  <si>
    <t>Kunsthandel und/oder Bildungsbereich</t>
  </si>
  <si>
    <t>Weitere Aufwände (Abschreibungen, Rückstellungen, Steuern etc.)</t>
  </si>
  <si>
    <t>Weitere Fixkosten (Wasser/Energie/Abfall/Unterhalt, etc.)</t>
  </si>
  <si>
    <t xml:space="preserve">Schadensberechnung Kulturunternehmen (Version 31.03.2020)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</si>
</sst>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[Red]\-#,##0\ "/>
    <numFmt numFmtId="165" formatCode="#,##0.0_ ;[Red]\-#,##0.0\ "/>
    <numFmt numFmtId="166" formatCode="_ [$CHF-807]\ * #,##0.00_ ;_ [$CHF-807]\ * \-#,##0.00_ ;_ [$CHF-807]\ * &quot;-&quot;??_ ;_ @_ "/>
    <numFmt numFmtId="167" formatCode="_ [$CHF-807]\ * #,##0.00_ ;_ [$CHF-807]\ * \-#,##0.00_ ;_ [$CHF-807]\ * &quot;-&quot;_ ;_ @_ "/>
    <numFmt numFmtId="168" formatCode="[$-807]d/\ mmmm\ yyyy;@"/>
    <numFmt numFmtId="169" formatCode="#,##0_ ;\-#,##0\ "/>
    <numFmt numFmtId="170" formatCode="#,##0.00_ ;[Red]\-#,##0.00\ "/>
    <numFmt numFmtId="171" formatCode="dd/mm/yyyy;@"/>
  </numFmts>
  <fonts count="3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3" fillId="5" borderId="0" applyNumberFormat="0" applyBorder="0" applyAlignment="0" applyProtection="0"/>
    <xf numFmtId="0" fontId="3" fillId="0" borderId="0"/>
    <xf numFmtId="0" fontId="12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/>
    <xf numFmtId="0" fontId="1" fillId="0" borderId="0"/>
  </cellStyleXfs>
  <cellXfs count="522">
    <xf numFmtId="0" fontId="0" fillId="0" borderId="0" xfId="0"/>
    <xf numFmtId="0" fontId="10" fillId="0" borderId="0" xfId="2" applyFont="1"/>
    <xf numFmtId="0" fontId="0" fillId="0" borderId="4" xfId="2" applyFont="1" applyBorder="1" applyAlignment="1">
      <alignment horizontal="center" vertical="center"/>
    </xf>
    <xf numFmtId="165" fontId="14" fillId="0" borderId="0" xfId="3" applyNumberFormat="1" applyFont="1" applyAlignment="1">
      <alignment horizontal="center" vertical="top" wrapText="1"/>
    </xf>
    <xf numFmtId="164" fontId="14" fillId="0" borderId="0" xfId="3" applyNumberFormat="1" applyFont="1" applyAlignment="1">
      <alignment vertical="top" wrapText="1"/>
    </xf>
    <xf numFmtId="164" fontId="14" fillId="0" borderId="0" xfId="3" applyNumberFormat="1" applyFont="1" applyFill="1" applyBorder="1" applyAlignment="1">
      <alignment vertical="top" wrapText="1"/>
    </xf>
    <xf numFmtId="164" fontId="16" fillId="0" borderId="0" xfId="3" applyNumberFormat="1" applyFont="1" applyAlignment="1">
      <alignment vertical="top" wrapText="1"/>
    </xf>
    <xf numFmtId="164" fontId="14" fillId="0" borderId="13" xfId="3" applyNumberFormat="1" applyFont="1" applyBorder="1" applyAlignment="1">
      <alignment vertical="top" wrapText="1"/>
    </xf>
    <xf numFmtId="164" fontId="14" fillId="0" borderId="0" xfId="3" applyNumberFormat="1" applyFont="1" applyBorder="1" applyAlignment="1">
      <alignment vertical="top" wrapText="1"/>
    </xf>
    <xf numFmtId="164" fontId="15" fillId="0" borderId="0" xfId="3" applyNumberFormat="1" applyFont="1" applyBorder="1" applyAlignment="1">
      <alignment vertical="top" wrapText="1"/>
    </xf>
    <xf numFmtId="164" fontId="15" fillId="0" borderId="14" xfId="3" applyNumberFormat="1" applyFont="1" applyBorder="1" applyAlignment="1">
      <alignment vertical="top" wrapText="1"/>
    </xf>
    <xf numFmtId="164" fontId="16" fillId="0" borderId="13" xfId="3" applyNumberFormat="1" applyFont="1" applyBorder="1" applyAlignment="1">
      <alignment vertical="top" wrapText="1"/>
    </xf>
    <xf numFmtId="164" fontId="16" fillId="0" borderId="0" xfId="3" applyNumberFormat="1" applyFont="1" applyFill="1" applyBorder="1" applyAlignment="1">
      <alignment vertical="top" wrapText="1"/>
    </xf>
    <xf numFmtId="164" fontId="16" fillId="9" borderId="8" xfId="3" applyNumberFormat="1" applyFont="1" applyFill="1" applyBorder="1" applyAlignment="1">
      <alignment vertical="top" wrapText="1"/>
    </xf>
    <xf numFmtId="164" fontId="14" fillId="0" borderId="21" xfId="3" applyNumberFormat="1" applyFont="1" applyBorder="1" applyAlignment="1">
      <alignment horizontal="right" vertical="center" wrapText="1"/>
    </xf>
    <xf numFmtId="164" fontId="14" fillId="0" borderId="8" xfId="3" applyNumberFormat="1" applyFont="1" applyBorder="1" applyAlignment="1">
      <alignment vertical="top" wrapText="1"/>
    </xf>
    <xf numFmtId="164" fontId="14" fillId="0" borderId="28" xfId="3" applyNumberFormat="1" applyFont="1" applyBorder="1" applyAlignment="1">
      <alignment horizontal="right" vertical="center" wrapText="1"/>
    </xf>
    <xf numFmtId="164" fontId="15" fillId="0" borderId="21" xfId="3" applyNumberFormat="1" applyFont="1" applyBorder="1" applyAlignment="1">
      <alignment horizontal="right" vertical="center" wrapText="1"/>
    </xf>
    <xf numFmtId="164" fontId="4" fillId="0" borderId="0" xfId="3" applyNumberFormat="1" applyFont="1" applyFill="1" applyBorder="1" applyAlignment="1">
      <alignment vertical="top" wrapText="1"/>
    </xf>
    <xf numFmtId="164" fontId="4" fillId="9" borderId="8" xfId="3" applyNumberFormat="1" applyFont="1" applyFill="1" applyBorder="1" applyAlignment="1">
      <alignment vertical="top" wrapText="1"/>
    </xf>
    <xf numFmtId="165" fontId="14" fillId="0" borderId="0" xfId="3" applyNumberFormat="1" applyFont="1" applyFill="1" applyAlignment="1">
      <alignment horizontal="center" vertical="top" wrapText="1"/>
    </xf>
    <xf numFmtId="164" fontId="14" fillId="0" borderId="0" xfId="3" applyNumberFormat="1" applyFont="1" applyFill="1" applyAlignment="1">
      <alignment vertical="top" wrapText="1"/>
    </xf>
    <xf numFmtId="164" fontId="14" fillId="0" borderId="0" xfId="3" applyNumberFormat="1" applyFont="1" applyFill="1" applyAlignment="1">
      <alignment horizontal="right" vertical="top"/>
    </xf>
    <xf numFmtId="164" fontId="14" fillId="0" borderId="0" xfId="3" applyNumberFormat="1" applyFont="1" applyAlignment="1">
      <alignment horizontal="right" vertical="top"/>
    </xf>
    <xf numFmtId="164" fontId="14" fillId="0" borderId="21" xfId="3" applyNumberFormat="1" applyFont="1" applyFill="1" applyBorder="1" applyAlignment="1">
      <alignment horizontal="right" vertical="center" wrapText="1"/>
    </xf>
    <xf numFmtId="166" fontId="15" fillId="0" borderId="25" xfId="3" applyNumberFormat="1" applyFont="1" applyFill="1" applyBorder="1" applyAlignment="1">
      <alignment vertical="center" wrapText="1"/>
    </xf>
    <xf numFmtId="166" fontId="15" fillId="0" borderId="26" xfId="3" applyNumberFormat="1" applyFont="1" applyFill="1" applyBorder="1" applyAlignment="1">
      <alignment vertical="center" wrapText="1"/>
    </xf>
    <xf numFmtId="0" fontId="10" fillId="0" borderId="0" xfId="2" applyFont="1" applyBorder="1"/>
    <xf numFmtId="164" fontId="16" fillId="0" borderId="14" xfId="3" applyNumberFormat="1" applyFont="1" applyFill="1" applyBorder="1" applyAlignment="1">
      <alignment vertical="top" wrapText="1"/>
    </xf>
    <xf numFmtId="164" fontId="14" fillId="0" borderId="14" xfId="3" applyNumberFormat="1" applyFont="1" applyFill="1" applyBorder="1" applyAlignment="1">
      <alignment vertical="top" wrapText="1"/>
    </xf>
    <xf numFmtId="164" fontId="14" fillId="0" borderId="36" xfId="3" applyNumberFormat="1" applyFont="1" applyFill="1" applyBorder="1" applyAlignment="1">
      <alignment vertical="top" wrapText="1"/>
    </xf>
    <xf numFmtId="0" fontId="10" fillId="0" borderId="49" xfId="2" applyFont="1" applyBorder="1"/>
    <xf numFmtId="0" fontId="10" fillId="0" borderId="14" xfId="2" applyFont="1" applyBorder="1"/>
    <xf numFmtId="164" fontId="15" fillId="9" borderId="41" xfId="3" applyNumberFormat="1" applyFont="1" applyFill="1" applyBorder="1" applyAlignment="1">
      <alignment horizontal="center" vertical="top" wrapText="1"/>
    </xf>
    <xf numFmtId="0" fontId="10" fillId="0" borderId="50" xfId="2" applyFont="1" applyBorder="1"/>
    <xf numFmtId="0" fontId="3" fillId="0" borderId="0" xfId="0" applyFont="1" applyBorder="1"/>
    <xf numFmtId="164" fontId="22" fillId="0" borderId="0" xfId="3" applyNumberFormat="1" applyFont="1" applyFill="1" applyBorder="1" applyAlignment="1">
      <alignment vertical="top" wrapText="1"/>
    </xf>
    <xf numFmtId="164" fontId="15" fillId="11" borderId="44" xfId="3" applyNumberFormat="1" applyFont="1" applyFill="1" applyBorder="1" applyAlignment="1">
      <alignment horizontal="center" vertical="top" wrapText="1"/>
    </xf>
    <xf numFmtId="166" fontId="15" fillId="7" borderId="41" xfId="3" applyNumberFormat="1" applyFont="1" applyFill="1" applyBorder="1" applyAlignment="1">
      <alignment vertical="center" wrapText="1"/>
    </xf>
    <xf numFmtId="164" fontId="15" fillId="0" borderId="30" xfId="3" applyNumberFormat="1" applyFont="1" applyFill="1" applyBorder="1" applyAlignment="1" applyProtection="1">
      <alignment vertical="center" wrapText="1"/>
    </xf>
    <xf numFmtId="164" fontId="15" fillId="0" borderId="24" xfId="3" applyNumberFormat="1" applyFont="1" applyFill="1" applyBorder="1" applyAlignment="1" applyProtection="1">
      <alignment vertical="center" wrapText="1"/>
    </xf>
    <xf numFmtId="164" fontId="14" fillId="0" borderId="0" xfId="3" applyNumberFormat="1" applyFont="1" applyFill="1" applyAlignment="1" applyProtection="1">
      <alignment vertical="top" wrapText="1"/>
    </xf>
    <xf numFmtId="164" fontId="14" fillId="0" borderId="0" xfId="3" applyNumberFormat="1" applyFont="1" applyAlignment="1" applyProtection="1">
      <alignment vertical="top" wrapText="1"/>
    </xf>
    <xf numFmtId="164" fontId="15" fillId="0" borderId="15" xfId="3" applyNumberFormat="1" applyFont="1" applyFill="1" applyBorder="1" applyAlignment="1" applyProtection="1">
      <alignment vertical="top" wrapText="1"/>
    </xf>
    <xf numFmtId="164" fontId="21" fillId="0" borderId="43" xfId="3" applyNumberFormat="1" applyFont="1" applyBorder="1" applyAlignment="1">
      <alignment horizontal="center" vertical="center" wrapText="1"/>
    </xf>
    <xf numFmtId="166" fontId="15" fillId="6" borderId="22" xfId="3" applyNumberFormat="1" applyFont="1" applyFill="1" applyBorder="1" applyAlignment="1" applyProtection="1">
      <alignment vertical="center" wrapText="1"/>
      <protection locked="0"/>
    </xf>
    <xf numFmtId="166" fontId="15" fillId="6" borderId="21" xfId="3" applyNumberFormat="1" applyFont="1" applyFill="1" applyBorder="1" applyAlignment="1" applyProtection="1">
      <alignment vertical="center" wrapText="1"/>
      <protection locked="0"/>
    </xf>
    <xf numFmtId="164" fontId="16" fillId="9" borderId="20" xfId="3" applyNumberFormat="1" applyFont="1" applyFill="1" applyBorder="1" applyAlignment="1">
      <alignment horizontal="left" vertical="center" wrapText="1"/>
    </xf>
    <xf numFmtId="164" fontId="21" fillId="9" borderId="8" xfId="3" applyNumberFormat="1" applyFont="1" applyFill="1" applyBorder="1" applyAlignment="1">
      <alignment horizontal="center" vertical="top" wrapText="1"/>
    </xf>
    <xf numFmtId="166" fontId="15" fillId="9" borderId="8" xfId="3" applyNumberFormat="1" applyFont="1" applyFill="1" applyBorder="1" applyAlignment="1">
      <alignment horizontal="center" vertical="center" wrapText="1"/>
    </xf>
    <xf numFmtId="0" fontId="9" fillId="0" borderId="0" xfId="2" applyFont="1" applyBorder="1"/>
    <xf numFmtId="0" fontId="14" fillId="0" borderId="28" xfId="0" applyFont="1" applyFill="1" applyBorder="1" applyAlignment="1">
      <alignment horizontal="right" vertical="center"/>
    </xf>
    <xf numFmtId="164" fontId="21" fillId="0" borderId="27" xfId="3" applyNumberFormat="1" applyFont="1" applyBorder="1" applyAlignment="1">
      <alignment horizontal="center" vertical="center" wrapText="1"/>
    </xf>
    <xf numFmtId="164" fontId="14" fillId="0" borderId="13" xfId="3" applyNumberFormat="1" applyFont="1" applyBorder="1" applyAlignment="1">
      <alignment vertical="center" wrapText="1"/>
    </xf>
    <xf numFmtId="164" fontId="15" fillId="0" borderId="33" xfId="3" applyNumberFormat="1" applyFont="1" applyFill="1" applyBorder="1" applyAlignment="1">
      <alignment vertical="center" wrapText="1"/>
    </xf>
    <xf numFmtId="164" fontId="15" fillId="0" borderId="58" xfId="3" applyNumberFormat="1" applyFont="1" applyFill="1" applyBorder="1" applyAlignment="1">
      <alignment vertical="center" wrapText="1"/>
    </xf>
    <xf numFmtId="164" fontId="21" fillId="0" borderId="59" xfId="3" applyNumberFormat="1" applyFont="1" applyBorder="1" applyAlignment="1">
      <alignment horizontal="center" vertical="center" wrapText="1"/>
    </xf>
    <xf numFmtId="164" fontId="21" fillId="0" borderId="60" xfId="3" applyNumberFormat="1" applyFont="1" applyBorder="1" applyAlignment="1">
      <alignment horizontal="center" vertical="center" wrapText="1"/>
    </xf>
    <xf numFmtId="167" fontId="14" fillId="6" borderId="22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" applyFont="1" applyFill="1" applyBorder="1"/>
    <xf numFmtId="164" fontId="15" fillId="0" borderId="0" xfId="3" applyNumberFormat="1" applyFont="1" applyFill="1" applyBorder="1" applyAlignment="1">
      <alignment vertical="top" wrapText="1"/>
    </xf>
    <xf numFmtId="0" fontId="9" fillId="0" borderId="51" xfId="2" applyFont="1" applyBorder="1" applyAlignment="1">
      <alignment horizontal="left"/>
    </xf>
    <xf numFmtId="0" fontId="10" fillId="0" borderId="13" xfId="2" applyFont="1" applyBorder="1" applyAlignment="1">
      <alignment horizontal="left"/>
    </xf>
    <xf numFmtId="0" fontId="10" fillId="0" borderId="13" xfId="2" applyFont="1" applyBorder="1" applyAlignment="1">
      <alignment horizontal="center"/>
    </xf>
    <xf numFmtId="165" fontId="14" fillId="0" borderId="13" xfId="3" applyNumberFormat="1" applyFont="1" applyBorder="1" applyAlignment="1">
      <alignment horizontal="center" vertical="top" wrapText="1"/>
    </xf>
    <xf numFmtId="165" fontId="16" fillId="0" borderId="13" xfId="3" applyNumberFormat="1" applyFont="1" applyBorder="1" applyAlignment="1">
      <alignment horizontal="center" vertical="top" wrapText="1"/>
    </xf>
    <xf numFmtId="165" fontId="16" fillId="9" borderId="20" xfId="3" applyNumberFormat="1" applyFont="1" applyFill="1" applyBorder="1" applyAlignment="1">
      <alignment horizontal="center" vertical="center" wrapText="1"/>
    </xf>
    <xf numFmtId="165" fontId="14" fillId="0" borderId="20" xfId="3" applyNumberFormat="1" applyFont="1" applyBorder="1" applyAlignment="1">
      <alignment horizontal="center" vertical="center" wrapText="1"/>
    </xf>
    <xf numFmtId="165" fontId="14" fillId="0" borderId="53" xfId="3" applyNumberFormat="1" applyFont="1" applyBorder="1" applyAlignment="1">
      <alignment horizontal="center" vertical="center" wrapText="1"/>
    </xf>
    <xf numFmtId="165" fontId="14" fillId="0" borderId="0" xfId="3" applyNumberFormat="1" applyFont="1" applyBorder="1" applyAlignment="1">
      <alignment horizontal="center" vertical="top" wrapText="1"/>
    </xf>
    <xf numFmtId="166" fontId="15" fillId="10" borderId="41" xfId="3" applyNumberFormat="1" applyFont="1" applyFill="1" applyBorder="1" applyAlignment="1">
      <alignment vertical="center" wrapText="1"/>
    </xf>
    <xf numFmtId="166" fontId="15" fillId="6" borderId="22" xfId="3" applyNumberFormat="1" applyFont="1" applyFill="1" applyBorder="1" applyAlignment="1" applyProtection="1">
      <alignment horizontal="left" vertical="center" wrapText="1"/>
      <protection locked="0"/>
    </xf>
    <xf numFmtId="164" fontId="15" fillId="0" borderId="26" xfId="3" applyNumberFormat="1" applyFont="1" applyFill="1" applyBorder="1" applyAlignment="1">
      <alignment vertical="center" wrapText="1"/>
    </xf>
    <xf numFmtId="164" fontId="15" fillId="0" borderId="61" xfId="3" applyNumberFormat="1" applyFont="1" applyFill="1" applyBorder="1" applyAlignment="1">
      <alignment vertical="center" wrapText="1"/>
    </xf>
    <xf numFmtId="164" fontId="8" fillId="0" borderId="0" xfId="3" applyNumberFormat="1" applyFont="1" applyFill="1" applyBorder="1" applyAlignment="1">
      <alignment horizontal="center" vertical="top" wrapText="1"/>
    </xf>
    <xf numFmtId="164" fontId="24" fillId="0" borderId="0" xfId="3" applyNumberFormat="1" applyFont="1" applyFill="1" applyBorder="1" applyAlignment="1">
      <alignment horizontal="center" vertical="top" wrapText="1"/>
    </xf>
    <xf numFmtId="166" fontId="15" fillId="7" borderId="23" xfId="3" applyNumberFormat="1" applyFont="1" applyFill="1" applyBorder="1" applyAlignment="1">
      <alignment vertical="center" wrapText="1"/>
    </xf>
    <xf numFmtId="166" fontId="15" fillId="7" borderId="22" xfId="3" applyNumberFormat="1" applyFont="1" applyFill="1" applyBorder="1" applyAlignment="1">
      <alignment vertical="center" wrapText="1"/>
    </xf>
    <xf numFmtId="166" fontId="15" fillId="7" borderId="53" xfId="3" applyNumberFormat="1" applyFont="1" applyFill="1" applyBorder="1" applyAlignment="1">
      <alignment vertical="center" wrapText="1"/>
    </xf>
    <xf numFmtId="166" fontId="15" fillId="7" borderId="38" xfId="3" applyNumberFormat="1" applyFont="1" applyFill="1" applyBorder="1" applyAlignment="1">
      <alignment vertical="center" wrapText="1"/>
    </xf>
    <xf numFmtId="0" fontId="0" fillId="0" borderId="1" xfId="2" applyFont="1" applyBorder="1" applyAlignment="1">
      <alignment horizontal="center" vertical="center" wrapText="1"/>
    </xf>
    <xf numFmtId="0" fontId="24" fillId="0" borderId="0" xfId="2" applyFont="1" applyFill="1" applyBorder="1" applyAlignment="1">
      <alignment vertical="center"/>
    </xf>
    <xf numFmtId="0" fontId="9" fillId="0" borderId="13" xfId="2" applyFont="1" applyBorder="1" applyAlignment="1">
      <alignment horizontal="left"/>
    </xf>
    <xf numFmtId="0" fontId="26" fillId="0" borderId="0" xfId="2" applyFont="1" applyBorder="1" applyAlignment="1"/>
    <xf numFmtId="168" fontId="26" fillId="0" borderId="0" xfId="2" applyNumberFormat="1" applyFont="1" applyBorder="1" applyAlignment="1"/>
    <xf numFmtId="0" fontId="9" fillId="0" borderId="0" xfId="0" applyFont="1" applyBorder="1" applyAlignment="1">
      <alignment horizontal="left" wrapText="1"/>
    </xf>
    <xf numFmtId="164" fontId="15" fillId="0" borderId="20" xfId="3" applyNumberFormat="1" applyFont="1" applyFill="1" applyBorder="1" applyAlignment="1" applyProtection="1">
      <alignment vertical="center" wrapText="1"/>
    </xf>
    <xf numFmtId="166" fontId="15" fillId="0" borderId="0" xfId="3" applyNumberFormat="1" applyFont="1" applyFill="1" applyBorder="1" applyAlignment="1" applyProtection="1">
      <alignment vertical="center" wrapText="1"/>
    </xf>
    <xf numFmtId="164" fontId="15" fillId="0" borderId="15" xfId="3" applyNumberFormat="1" applyFont="1" applyFill="1" applyBorder="1" applyAlignment="1" applyProtection="1">
      <alignment horizontal="center" vertical="center" wrapText="1"/>
    </xf>
    <xf numFmtId="166" fontId="15" fillId="13" borderId="20" xfId="3" applyNumberFormat="1" applyFont="1" applyFill="1" applyBorder="1" applyAlignment="1" applyProtection="1">
      <alignment vertical="center" wrapText="1"/>
    </xf>
    <xf numFmtId="164" fontId="15" fillId="0" borderId="0" xfId="3" applyNumberFormat="1" applyFont="1" applyFill="1" applyBorder="1" applyAlignment="1" applyProtection="1">
      <alignment horizontal="center" vertical="center" wrapText="1"/>
    </xf>
    <xf numFmtId="164" fontId="15" fillId="0" borderId="0" xfId="3" applyNumberFormat="1" applyFont="1" applyFill="1" applyBorder="1" applyAlignment="1" applyProtection="1">
      <alignment vertical="center" wrapText="1"/>
    </xf>
    <xf numFmtId="164" fontId="15" fillId="16" borderId="35" xfId="3" applyNumberFormat="1" applyFont="1" applyFill="1" applyBorder="1" applyAlignment="1" applyProtection="1">
      <alignment horizontal="center" vertical="center" wrapText="1"/>
    </xf>
    <xf numFmtId="164" fontId="21" fillId="16" borderId="54" xfId="3" applyNumberFormat="1" applyFont="1" applyFill="1" applyBorder="1" applyAlignment="1" applyProtection="1">
      <alignment vertical="center" wrapText="1"/>
    </xf>
    <xf numFmtId="166" fontId="15" fillId="13" borderId="22" xfId="3" applyNumberFormat="1" applyFont="1" applyFill="1" applyBorder="1" applyAlignment="1" applyProtection="1">
      <alignment vertical="center" wrapText="1"/>
    </xf>
    <xf numFmtId="166" fontId="15" fillId="13" borderId="32" xfId="3" applyNumberFormat="1" applyFont="1" applyFill="1" applyBorder="1" applyAlignment="1" applyProtection="1">
      <alignment vertical="center" wrapText="1"/>
    </xf>
    <xf numFmtId="166" fontId="21" fillId="16" borderId="4" xfId="3" applyNumberFormat="1" applyFont="1" applyFill="1" applyBorder="1" applyAlignment="1" applyProtection="1">
      <alignment vertical="center" wrapText="1"/>
    </xf>
    <xf numFmtId="164" fontId="21" fillId="0" borderId="0" xfId="3" applyNumberFormat="1" applyFont="1" applyFill="1" applyBorder="1" applyAlignment="1" applyProtection="1">
      <alignment vertical="center" wrapText="1"/>
    </xf>
    <xf numFmtId="166" fontId="15" fillId="13" borderId="18" xfId="3" applyNumberFormat="1" applyFont="1" applyFill="1" applyBorder="1" applyAlignment="1" applyProtection="1">
      <alignment vertical="center" wrapText="1"/>
    </xf>
    <xf numFmtId="166" fontId="15" fillId="13" borderId="25" xfId="3" applyNumberFormat="1" applyFont="1" applyFill="1" applyBorder="1" applyAlignment="1" applyProtection="1">
      <alignment vertical="center" wrapText="1"/>
    </xf>
    <xf numFmtId="166" fontId="15" fillId="13" borderId="19" xfId="3" applyNumberFormat="1" applyFont="1" applyFill="1" applyBorder="1" applyAlignment="1" applyProtection="1">
      <alignment vertical="center" wrapText="1"/>
    </xf>
    <xf numFmtId="166" fontId="15" fillId="13" borderId="9" xfId="3" applyNumberFormat="1" applyFont="1" applyFill="1" applyBorder="1" applyAlignment="1" applyProtection="1">
      <alignment vertical="center" wrapText="1"/>
    </xf>
    <xf numFmtId="166" fontId="7" fillId="0" borderId="27" xfId="5" applyNumberFormat="1" applyFont="1" applyFill="1" applyBorder="1" applyAlignment="1" applyProtection="1">
      <alignment vertical="center" wrapText="1"/>
    </xf>
    <xf numFmtId="164" fontId="15" fillId="0" borderId="14" xfId="3" applyNumberFormat="1" applyFont="1" applyFill="1" applyBorder="1" applyAlignment="1" applyProtection="1">
      <alignment vertical="center" wrapText="1"/>
    </xf>
    <xf numFmtId="166" fontId="7" fillId="0" borderId="25" xfId="5" applyNumberFormat="1" applyFont="1" applyFill="1" applyBorder="1" applyAlignment="1" applyProtection="1">
      <alignment vertical="center" wrapText="1"/>
    </xf>
    <xf numFmtId="164" fontId="21" fillId="16" borderId="1" xfId="3" applyNumberFormat="1" applyFont="1" applyFill="1" applyBorder="1" applyAlignment="1" applyProtection="1">
      <alignment vertical="center" wrapText="1"/>
    </xf>
    <xf numFmtId="164" fontId="21" fillId="16" borderId="50" xfId="3" applyNumberFormat="1" applyFont="1" applyFill="1" applyBorder="1" applyAlignment="1" applyProtection="1">
      <alignment vertical="center" wrapText="1"/>
    </xf>
    <xf numFmtId="164" fontId="21" fillId="16" borderId="55" xfId="3" applyNumberFormat="1" applyFont="1" applyFill="1" applyBorder="1" applyAlignment="1" applyProtection="1">
      <alignment vertical="center" wrapText="1"/>
    </xf>
    <xf numFmtId="164" fontId="15" fillId="16" borderId="34" xfId="3" applyNumberFormat="1" applyFont="1" applyFill="1" applyBorder="1" applyAlignment="1" applyProtection="1">
      <alignment vertical="center" wrapText="1"/>
    </xf>
    <xf numFmtId="164" fontId="21" fillId="16" borderId="52" xfId="3" applyNumberFormat="1" applyFont="1" applyFill="1" applyBorder="1" applyAlignment="1" applyProtection="1">
      <alignment vertical="center" wrapText="1"/>
    </xf>
    <xf numFmtId="166" fontId="15" fillId="0" borderId="8" xfId="3" applyNumberFormat="1" applyFont="1" applyFill="1" applyBorder="1" applyAlignment="1" applyProtection="1">
      <alignment vertical="center" wrapText="1"/>
    </xf>
    <xf numFmtId="166" fontId="15" fillId="16" borderId="1" xfId="3" applyNumberFormat="1" applyFont="1" applyFill="1" applyBorder="1" applyAlignment="1" applyProtection="1">
      <alignment vertical="center" wrapText="1"/>
    </xf>
    <xf numFmtId="164" fontId="15" fillId="16" borderId="3" xfId="3" applyNumberFormat="1" applyFont="1" applyFill="1" applyBorder="1" applyAlignment="1" applyProtection="1">
      <alignment horizontal="center" vertical="center" wrapText="1"/>
    </xf>
    <xf numFmtId="166" fontId="15" fillId="13" borderId="31" xfId="3" applyNumberFormat="1" applyFont="1" applyFill="1" applyBorder="1" applyAlignment="1" applyProtection="1">
      <alignment vertical="center" wrapText="1"/>
    </xf>
    <xf numFmtId="166" fontId="15" fillId="13" borderId="21" xfId="3" applyNumberFormat="1" applyFont="1" applyFill="1" applyBorder="1" applyAlignment="1" applyProtection="1">
      <alignment vertical="center" wrapText="1"/>
    </xf>
    <xf numFmtId="164" fontId="14" fillId="0" borderId="0" xfId="3" applyNumberFormat="1" applyFont="1" applyBorder="1" applyAlignment="1" applyProtection="1">
      <alignment vertical="top" wrapText="1"/>
    </xf>
    <xf numFmtId="166" fontId="24" fillId="15" borderId="12" xfId="6" applyNumberFormat="1" applyFont="1" applyFill="1" applyBorder="1" applyAlignment="1" applyProtection="1">
      <alignment horizontal="left" vertical="center" wrapText="1"/>
    </xf>
    <xf numFmtId="164" fontId="16" fillId="0" borderId="37" xfId="3" applyNumberFormat="1" applyFont="1" applyFill="1" applyBorder="1" applyAlignment="1">
      <alignment vertical="top" wrapText="1"/>
    </xf>
    <xf numFmtId="164" fontId="16" fillId="0" borderId="8" xfId="3" applyNumberFormat="1" applyFont="1" applyFill="1" applyBorder="1" applyAlignment="1">
      <alignment vertical="top" wrapText="1"/>
    </xf>
    <xf numFmtId="164" fontId="15" fillId="0" borderId="25" xfId="3" applyNumberFormat="1" applyFont="1" applyFill="1" applyBorder="1" applyAlignment="1">
      <alignment vertical="center" wrapText="1"/>
    </xf>
    <xf numFmtId="164" fontId="15" fillId="0" borderId="27" xfId="3" applyNumberFormat="1" applyFont="1" applyFill="1" applyBorder="1" applyAlignment="1">
      <alignment vertical="center" wrapText="1"/>
    </xf>
    <xf numFmtId="164" fontId="15" fillId="0" borderId="28" xfId="3" applyNumberFormat="1" applyFont="1" applyFill="1" applyBorder="1" applyAlignment="1">
      <alignment vertical="center" wrapText="1"/>
    </xf>
    <xf numFmtId="164" fontId="15" fillId="0" borderId="30" xfId="3" applyNumberFormat="1" applyFont="1" applyFill="1" applyBorder="1" applyAlignment="1">
      <alignment vertical="center" wrapText="1"/>
    </xf>
    <xf numFmtId="164" fontId="15" fillId="0" borderId="42" xfId="3" applyNumberFormat="1" applyFont="1" applyFill="1" applyBorder="1" applyAlignment="1">
      <alignment vertical="center" wrapText="1"/>
    </xf>
    <xf numFmtId="164" fontId="15" fillId="0" borderId="36" xfId="3" applyNumberFormat="1" applyFont="1" applyFill="1" applyBorder="1" applyAlignment="1">
      <alignment horizontal="center" vertical="top" wrapText="1"/>
    </xf>
    <xf numFmtId="164" fontId="14" fillId="0" borderId="51" xfId="3" applyNumberFormat="1" applyFont="1" applyBorder="1" applyAlignment="1">
      <alignment vertical="top" wrapText="1"/>
    </xf>
    <xf numFmtId="166" fontId="15" fillId="6" borderId="42" xfId="3" applyNumberFormat="1" applyFont="1" applyFill="1" applyBorder="1" applyAlignment="1" applyProtection="1">
      <alignment vertical="center" wrapText="1"/>
      <protection locked="0"/>
    </xf>
    <xf numFmtId="166" fontId="15" fillId="6" borderId="38" xfId="3" applyNumberFormat="1" applyFont="1" applyFill="1" applyBorder="1" applyAlignment="1" applyProtection="1">
      <alignment vertical="center" wrapText="1"/>
      <protection locked="0"/>
    </xf>
    <xf numFmtId="164" fontId="15" fillId="0" borderId="34" xfId="3" applyNumberFormat="1" applyFont="1" applyFill="1" applyBorder="1" applyAlignment="1">
      <alignment vertical="center" wrapText="1"/>
    </xf>
    <xf numFmtId="166" fontId="15" fillId="18" borderId="52" xfId="3" applyNumberFormat="1" applyFont="1" applyFill="1" applyBorder="1" applyAlignment="1">
      <alignment vertical="center" wrapText="1"/>
    </xf>
    <xf numFmtId="164" fontId="14" fillId="0" borderId="62" xfId="3" applyNumberFormat="1" applyFont="1" applyFill="1" applyBorder="1" applyAlignment="1">
      <alignment horizontal="right" vertical="center" wrapText="1"/>
    </xf>
    <xf numFmtId="166" fontId="15" fillId="18" borderId="6" xfId="3" applyNumberFormat="1" applyFont="1" applyFill="1" applyBorder="1" applyAlignment="1">
      <alignment vertical="center" wrapText="1"/>
    </xf>
    <xf numFmtId="166" fontId="15" fillId="0" borderId="61" xfId="3" applyNumberFormat="1" applyFont="1" applyFill="1" applyBorder="1" applyAlignment="1">
      <alignment vertical="center" wrapText="1"/>
    </xf>
    <xf numFmtId="166" fontId="15" fillId="18" borderId="57" xfId="3" applyNumberFormat="1" applyFont="1" applyFill="1" applyBorder="1" applyAlignment="1">
      <alignment vertical="center" wrapText="1"/>
    </xf>
    <xf numFmtId="165" fontId="16" fillId="0" borderId="4" xfId="3" applyNumberFormat="1" applyFont="1" applyFill="1" applyBorder="1" applyAlignment="1">
      <alignment horizontal="center" vertical="top" wrapText="1"/>
    </xf>
    <xf numFmtId="164" fontId="15" fillId="0" borderId="36" xfId="3" applyNumberFormat="1" applyFont="1" applyFill="1" applyBorder="1" applyAlignment="1">
      <alignment vertical="top" wrapText="1"/>
    </xf>
    <xf numFmtId="0" fontId="10" fillId="0" borderId="0" xfId="2" applyFont="1" applyFill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164" fontId="8" fillId="0" borderId="0" xfId="3" applyNumberFormat="1" applyFont="1" applyFill="1" applyBorder="1" applyAlignment="1">
      <alignment vertical="center" wrapText="1"/>
    </xf>
    <xf numFmtId="0" fontId="10" fillId="0" borderId="0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0" xfId="2" applyFont="1" applyAlignment="1">
      <alignment vertical="center"/>
    </xf>
    <xf numFmtId="166" fontId="21" fillId="16" borderId="39" xfId="3" applyNumberFormat="1" applyFont="1" applyFill="1" applyBorder="1" applyAlignment="1" applyProtection="1">
      <alignment vertical="center" wrapText="1"/>
    </xf>
    <xf numFmtId="166" fontId="15" fillId="14" borderId="20" xfId="3" applyNumberFormat="1" applyFont="1" applyFill="1" applyBorder="1" applyAlignment="1" applyProtection="1">
      <alignment vertical="center" wrapText="1"/>
    </xf>
    <xf numFmtId="164" fontId="15" fillId="14" borderId="8" xfId="3" applyNumberFormat="1" applyFont="1" applyFill="1" applyBorder="1" applyAlignment="1" applyProtection="1">
      <alignment horizontal="center" vertical="center" wrapText="1"/>
    </xf>
    <xf numFmtId="164" fontId="16" fillId="14" borderId="17" xfId="3" applyNumberFormat="1" applyFont="1" applyFill="1" applyBorder="1" applyAlignment="1" applyProtection="1">
      <alignment horizontal="left" vertical="center" wrapText="1"/>
    </xf>
    <xf numFmtId="166" fontId="15" fillId="14" borderId="32" xfId="3" applyNumberFormat="1" applyFont="1" applyFill="1" applyBorder="1" applyAlignment="1" applyProtection="1">
      <alignment vertical="center" wrapText="1"/>
    </xf>
    <xf numFmtId="164" fontId="15" fillId="14" borderId="29" xfId="3" applyNumberFormat="1" applyFont="1" applyFill="1" applyBorder="1" applyAlignment="1" applyProtection="1">
      <alignment horizontal="center" vertical="center" wrapText="1"/>
    </xf>
    <xf numFmtId="164" fontId="14" fillId="6" borderId="17" xfId="3" applyNumberFormat="1" applyFont="1" applyFill="1" applyBorder="1" applyAlignment="1" applyProtection="1">
      <alignment horizontal="left" vertical="center" wrapText="1"/>
      <protection locked="0"/>
    </xf>
    <xf numFmtId="164" fontId="21" fillId="0" borderId="42" xfId="3" applyNumberFormat="1" applyFont="1" applyBorder="1" applyAlignment="1">
      <alignment horizontal="center" vertical="center" wrapText="1"/>
    </xf>
    <xf numFmtId="169" fontId="15" fillId="6" borderId="10" xfId="3" applyNumberFormat="1" applyFont="1" applyFill="1" applyBorder="1" applyAlignment="1" applyProtection="1">
      <alignment horizontal="center" vertical="center" wrapText="1"/>
      <protection locked="0"/>
    </xf>
    <xf numFmtId="164" fontId="14" fillId="0" borderId="47" xfId="3" applyNumberFormat="1" applyFont="1" applyBorder="1" applyAlignment="1">
      <alignment horizontal="center" vertical="center" wrapText="1"/>
    </xf>
    <xf numFmtId="169" fontId="15" fillId="6" borderId="63" xfId="3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3" applyNumberFormat="1" applyFont="1" applyBorder="1" applyAlignment="1">
      <alignment horizontal="center" vertical="center" wrapText="1"/>
    </xf>
    <xf numFmtId="164" fontId="16" fillId="14" borderId="8" xfId="3" applyNumberFormat="1" applyFont="1" applyFill="1" applyBorder="1" applyAlignment="1" applyProtection="1">
      <alignment horizontal="left" vertical="center" wrapText="1"/>
    </xf>
    <xf numFmtId="164" fontId="21" fillId="16" borderId="5" xfId="3" applyNumberFormat="1" applyFont="1" applyFill="1" applyBorder="1" applyAlignment="1" applyProtection="1">
      <alignment vertical="center" wrapText="1"/>
    </xf>
    <xf numFmtId="164" fontId="21" fillId="16" borderId="3" xfId="3" applyNumberFormat="1" applyFont="1" applyFill="1" applyBorder="1" applyAlignment="1" applyProtection="1">
      <alignment vertical="center" wrapText="1"/>
    </xf>
    <xf numFmtId="164" fontId="21" fillId="16" borderId="6" xfId="3" applyNumberFormat="1" applyFont="1" applyFill="1" applyBorder="1" applyAlignment="1" applyProtection="1">
      <alignment vertical="center" wrapText="1"/>
    </xf>
    <xf numFmtId="164" fontId="21" fillId="0" borderId="23" xfId="3" applyNumberFormat="1" applyFont="1" applyBorder="1" applyAlignment="1" applyProtection="1">
      <alignment horizontal="center" vertical="center" wrapText="1"/>
    </xf>
    <xf numFmtId="164" fontId="21" fillId="0" borderId="53" xfId="3" applyNumberFormat="1" applyFont="1" applyBorder="1" applyAlignment="1" applyProtection="1">
      <alignment horizontal="center" vertical="center" wrapText="1"/>
    </xf>
    <xf numFmtId="164" fontId="21" fillId="0" borderId="24" xfId="3" applyNumberFormat="1" applyFont="1" applyBorder="1" applyAlignment="1" applyProtection="1">
      <alignment horizontal="center" vertical="center" wrapText="1"/>
    </xf>
    <xf numFmtId="164" fontId="15" fillId="0" borderId="14" xfId="3" applyNumberFormat="1" applyFont="1" applyFill="1" applyBorder="1" applyAlignment="1" applyProtection="1">
      <alignment vertical="top" wrapText="1"/>
    </xf>
    <xf numFmtId="166" fontId="15" fillId="0" borderId="17" xfId="3" applyNumberFormat="1" applyFont="1" applyFill="1" applyBorder="1" applyAlignment="1" applyProtection="1">
      <alignment vertical="center" wrapText="1"/>
    </xf>
    <xf numFmtId="166" fontId="3" fillId="20" borderId="61" xfId="1" applyNumberFormat="1" applyFont="1" applyFill="1" applyBorder="1" applyAlignment="1" applyProtection="1">
      <alignment horizontal="left" vertical="center" wrapText="1"/>
    </xf>
    <xf numFmtId="164" fontId="15" fillId="0" borderId="52" xfId="3" applyNumberFormat="1" applyFont="1" applyFill="1" applyBorder="1" applyAlignment="1" applyProtection="1">
      <alignment horizontal="left" vertical="center" wrapText="1"/>
    </xf>
    <xf numFmtId="166" fontId="8" fillId="0" borderId="0" xfId="1" applyNumberFormat="1" applyFont="1" applyFill="1" applyBorder="1" applyAlignment="1" applyProtection="1">
      <alignment horizontal="left" vertical="center" wrapText="1"/>
    </xf>
    <xf numFmtId="166" fontId="8" fillId="0" borderId="67" xfId="1" applyNumberFormat="1" applyFont="1" applyFill="1" applyBorder="1" applyAlignment="1" applyProtection="1">
      <alignment horizontal="left" vertical="center" wrapText="1"/>
    </xf>
    <xf numFmtId="164" fontId="15" fillId="0" borderId="38" xfId="3" applyNumberFormat="1" applyFont="1" applyBorder="1" applyAlignment="1" applyProtection="1">
      <alignment horizontal="left" vertical="center" wrapText="1"/>
    </xf>
    <xf numFmtId="164" fontId="15" fillId="0" borderId="22" xfId="3" applyNumberFormat="1" applyFont="1" applyBorder="1" applyAlignment="1" applyProtection="1">
      <alignment horizontal="center" vertical="center" wrapText="1"/>
    </xf>
    <xf numFmtId="164" fontId="21" fillId="0" borderId="0" xfId="3" applyNumberFormat="1" applyFont="1" applyBorder="1" applyAlignment="1" applyProtection="1">
      <alignment horizontal="center" vertical="center" wrapText="1"/>
    </xf>
    <xf numFmtId="164" fontId="21" fillId="0" borderId="14" xfId="3" applyNumberFormat="1" applyFont="1" applyBorder="1" applyAlignment="1" applyProtection="1">
      <alignment horizontal="center" vertical="center" wrapText="1"/>
    </xf>
    <xf numFmtId="164" fontId="15" fillId="0" borderId="21" xfId="3" applyNumberFormat="1" applyFont="1" applyBorder="1" applyAlignment="1" applyProtection="1">
      <alignment horizontal="center" vertical="center" wrapText="1"/>
    </xf>
    <xf numFmtId="164" fontId="15" fillId="0" borderId="25" xfId="3" applyNumberFormat="1" applyFont="1" applyFill="1" applyBorder="1" applyAlignment="1" applyProtection="1">
      <alignment vertical="center" wrapText="1"/>
    </xf>
    <xf numFmtId="164" fontId="15" fillId="0" borderId="46" xfId="3" applyNumberFormat="1" applyFont="1" applyFill="1" applyBorder="1" applyAlignment="1" applyProtection="1">
      <alignment horizontal="left" vertical="center" wrapText="1"/>
    </xf>
    <xf numFmtId="164" fontId="21" fillId="0" borderId="40" xfId="3" applyNumberFormat="1" applyFont="1" applyFill="1" applyBorder="1" applyAlignment="1" applyProtection="1">
      <alignment horizontal="center" vertical="center" wrapText="1"/>
    </xf>
    <xf numFmtId="164" fontId="21" fillId="0" borderId="36" xfId="3" applyNumberFormat="1" applyFont="1" applyFill="1" applyBorder="1" applyAlignment="1" applyProtection="1">
      <alignment horizontal="center" vertical="center" wrapText="1"/>
    </xf>
    <xf numFmtId="164" fontId="21" fillId="0" borderId="37" xfId="3" applyNumberFormat="1" applyFont="1" applyFill="1" applyBorder="1" applyAlignment="1" applyProtection="1">
      <alignment horizontal="center" vertical="center" wrapText="1"/>
    </xf>
    <xf numFmtId="164" fontId="16" fillId="0" borderId="14" xfId="3" applyNumberFormat="1" applyFont="1" applyBorder="1" applyAlignment="1" applyProtection="1">
      <alignment horizontal="center" vertical="center" wrapText="1"/>
    </xf>
    <xf numFmtId="164" fontId="16" fillId="6" borderId="46" xfId="3" applyNumberFormat="1" applyFont="1" applyFill="1" applyBorder="1" applyAlignment="1" applyProtection="1">
      <alignment horizontal="center" vertical="center" wrapText="1"/>
      <protection locked="0"/>
    </xf>
    <xf numFmtId="164" fontId="16" fillId="6" borderId="6" xfId="3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3" applyNumberFormat="1" applyFont="1" applyFill="1" applyBorder="1" applyAlignment="1" applyProtection="1">
      <alignment vertical="top" wrapText="1"/>
    </xf>
    <xf numFmtId="165" fontId="14" fillId="0" borderId="0" xfId="3" applyNumberFormat="1" applyFont="1" applyAlignment="1" applyProtection="1">
      <alignment horizontal="center" vertical="top" wrapText="1"/>
    </xf>
    <xf numFmtId="164" fontId="14" fillId="0" borderId="0" xfId="3" applyNumberFormat="1" applyFont="1" applyAlignment="1" applyProtection="1">
      <alignment horizontal="left" vertical="top" wrapText="1"/>
    </xf>
    <xf numFmtId="0" fontId="10" fillId="0" borderId="0" xfId="2" applyFont="1" applyFill="1" applyBorder="1" applyProtection="1"/>
    <xf numFmtId="0" fontId="9" fillId="0" borderId="51" xfId="2" applyFont="1" applyBorder="1" applyAlignment="1" applyProtection="1">
      <alignment horizontal="left"/>
    </xf>
    <xf numFmtId="0" fontId="10" fillId="0" borderId="50" xfId="2" applyFont="1" applyBorder="1" applyProtection="1"/>
    <xf numFmtId="0" fontId="10" fillId="0" borderId="49" xfId="2" applyFont="1" applyFill="1" applyBorder="1" applyProtection="1"/>
    <xf numFmtId="0" fontId="10" fillId="0" borderId="0" xfId="2" applyFont="1" applyProtection="1"/>
    <xf numFmtId="0" fontId="9" fillId="0" borderId="13" xfId="2" applyFont="1" applyBorder="1" applyAlignment="1" applyProtection="1">
      <alignment horizontal="left"/>
    </xf>
    <xf numFmtId="0" fontId="9" fillId="0" borderId="0" xfId="2" applyFont="1" applyBorder="1" applyAlignment="1" applyProtection="1">
      <alignment horizontal="left"/>
    </xf>
    <xf numFmtId="0" fontId="10" fillId="0" borderId="0" xfId="2" applyFont="1" applyBorder="1" applyProtection="1"/>
    <xf numFmtId="0" fontId="26" fillId="0" borderId="0" xfId="2" applyFont="1" applyBorder="1" applyAlignment="1" applyProtection="1">
      <alignment horizontal="right"/>
    </xf>
    <xf numFmtId="0" fontId="10" fillId="0" borderId="14" xfId="2" applyFont="1" applyFill="1" applyBorder="1" applyProtection="1"/>
    <xf numFmtId="0" fontId="10" fillId="0" borderId="13" xfId="2" applyFont="1" applyBorder="1" applyAlignment="1" applyProtection="1">
      <alignment horizontal="left"/>
    </xf>
    <xf numFmtId="0" fontId="9" fillId="0" borderId="0" xfId="2" applyFont="1" applyFill="1" applyBorder="1" applyProtection="1"/>
    <xf numFmtId="0" fontId="10" fillId="0" borderId="13" xfId="2" applyFont="1" applyBorder="1" applyAlignment="1" applyProtection="1">
      <alignment horizontal="center"/>
    </xf>
    <xf numFmtId="0" fontId="10" fillId="0" borderId="0" xfId="2" applyFont="1" applyBorder="1" applyAlignment="1" applyProtection="1">
      <alignment horizontal="left" vertical="top"/>
    </xf>
    <xf numFmtId="0" fontId="3" fillId="0" borderId="14" xfId="0" applyFont="1" applyFill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164" fontId="13" fillId="0" borderId="0" xfId="3" applyNumberFormat="1" applyFont="1" applyFill="1" applyBorder="1" applyAlignment="1" applyProtection="1">
      <alignment horizontal="center" vertical="center" wrapText="1"/>
    </xf>
    <xf numFmtId="164" fontId="14" fillId="0" borderId="0" xfId="3" applyNumberFormat="1" applyFont="1" applyFill="1" applyBorder="1" applyAlignment="1" applyProtection="1">
      <alignment vertical="center" wrapText="1"/>
    </xf>
    <xf numFmtId="165" fontId="14" fillId="0" borderId="13" xfId="3" applyNumberFormat="1" applyFont="1" applyBorder="1" applyAlignment="1" applyProtection="1">
      <alignment horizontal="center" vertical="center" wrapText="1"/>
    </xf>
    <xf numFmtId="164" fontId="24" fillId="10" borderId="60" xfId="3" applyNumberFormat="1" applyFont="1" applyFill="1" applyBorder="1" applyAlignment="1" applyProtection="1">
      <alignment horizontal="center" vertical="center" wrapText="1"/>
    </xf>
    <xf numFmtId="164" fontId="15" fillId="0" borderId="0" xfId="3" applyNumberFormat="1" applyFont="1" applyAlignment="1" applyProtection="1">
      <alignment vertical="center" wrapText="1"/>
    </xf>
    <xf numFmtId="164" fontId="14" fillId="0" borderId="0" xfId="3" applyNumberFormat="1" applyFont="1" applyAlignment="1" applyProtection="1">
      <alignment vertical="center" wrapText="1"/>
    </xf>
    <xf numFmtId="165" fontId="14" fillId="0" borderId="13" xfId="3" applyNumberFormat="1" applyFont="1" applyBorder="1" applyAlignment="1" applyProtection="1">
      <alignment horizontal="center" vertical="top" wrapText="1"/>
    </xf>
    <xf numFmtId="164" fontId="14" fillId="0" borderId="0" xfId="3" applyNumberFormat="1" applyFont="1" applyBorder="1" applyAlignment="1" applyProtection="1">
      <alignment horizontal="left" vertical="top" wrapText="1"/>
    </xf>
    <xf numFmtId="164" fontId="15" fillId="0" borderId="0" xfId="3" applyNumberFormat="1" applyFont="1" applyBorder="1" applyAlignment="1" applyProtection="1">
      <alignment vertical="top" wrapText="1"/>
    </xf>
    <xf numFmtId="164" fontId="15" fillId="0" borderId="0" xfId="3" applyNumberFormat="1" applyFont="1" applyFill="1" applyAlignment="1" applyProtection="1">
      <alignment vertical="top" wrapText="1"/>
    </xf>
    <xf numFmtId="0" fontId="3" fillId="0" borderId="1" xfId="2" applyFont="1" applyBorder="1" applyAlignment="1" applyProtection="1">
      <alignment horizontal="left" vertical="center"/>
    </xf>
    <xf numFmtId="0" fontId="3" fillId="0" borderId="3" xfId="2" applyFont="1" applyBorder="1" applyAlignment="1" applyProtection="1">
      <alignment horizontal="center" vertical="center"/>
    </xf>
    <xf numFmtId="0" fontId="0" fillId="0" borderId="4" xfId="2" applyFont="1" applyBorder="1" applyAlignment="1" applyProtection="1">
      <alignment horizontal="left" vertical="center"/>
    </xf>
    <xf numFmtId="0" fontId="3" fillId="0" borderId="6" xfId="2" applyFont="1" applyBorder="1" applyAlignment="1" applyProtection="1">
      <alignment horizontal="center" vertical="center"/>
    </xf>
    <xf numFmtId="164" fontId="15" fillId="0" borderId="14" xfId="3" applyNumberFormat="1" applyFont="1" applyFill="1" applyBorder="1" applyAlignment="1" applyProtection="1">
      <alignment horizontal="right" vertical="top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164" fontId="16" fillId="0" borderId="0" xfId="3" applyNumberFormat="1" applyFont="1" applyFill="1" applyBorder="1" applyAlignment="1" applyProtection="1">
      <alignment vertical="top" wrapText="1"/>
    </xf>
    <xf numFmtId="165" fontId="16" fillId="0" borderId="13" xfId="3" applyNumberFormat="1" applyFont="1" applyBorder="1" applyAlignment="1" applyProtection="1">
      <alignment horizontal="center" vertical="top" wrapText="1"/>
    </xf>
    <xf numFmtId="164" fontId="14" fillId="0" borderId="14" xfId="3" quotePrefix="1" applyNumberFormat="1" applyFont="1" applyFill="1" applyBorder="1" applyAlignment="1" applyProtection="1">
      <alignment horizontal="left" vertical="center" wrapText="1"/>
    </xf>
    <xf numFmtId="164" fontId="14" fillId="0" borderId="0" xfId="3" quotePrefix="1" applyNumberFormat="1" applyFont="1" applyFill="1" applyBorder="1" applyAlignment="1" applyProtection="1">
      <alignment horizontal="left" vertical="center" wrapText="1"/>
    </xf>
    <xf numFmtId="164" fontId="16" fillId="0" borderId="0" xfId="3" applyNumberFormat="1" applyFont="1" applyAlignment="1" applyProtection="1">
      <alignment vertical="top" wrapText="1"/>
    </xf>
    <xf numFmtId="164" fontId="16" fillId="0" borderId="31" xfId="3" applyNumberFormat="1" applyFont="1" applyFill="1" applyBorder="1" applyAlignment="1" applyProtection="1">
      <alignment horizontal="left" vertical="center" wrapText="1"/>
    </xf>
    <xf numFmtId="164" fontId="16" fillId="0" borderId="27" xfId="3" quotePrefix="1" applyNumberFormat="1" applyFont="1" applyFill="1" applyBorder="1" applyAlignment="1" applyProtection="1">
      <alignment horizontal="center" vertical="center" wrapText="1"/>
    </xf>
    <xf numFmtId="164" fontId="14" fillId="0" borderId="14" xfId="3" applyNumberFormat="1" applyFont="1" applyFill="1" applyBorder="1" applyAlignment="1" applyProtection="1">
      <alignment vertical="center" wrapText="1"/>
    </xf>
    <xf numFmtId="164" fontId="14" fillId="0" borderId="0" xfId="3" quotePrefix="1" applyNumberFormat="1" applyFont="1" applyFill="1" applyBorder="1" applyAlignment="1" applyProtection="1">
      <alignment vertical="center" wrapText="1"/>
    </xf>
    <xf numFmtId="164" fontId="14" fillId="0" borderId="8" xfId="3" applyNumberFormat="1" applyFont="1" applyBorder="1" applyAlignment="1" applyProtection="1">
      <alignment vertical="center" wrapText="1"/>
    </xf>
    <xf numFmtId="164" fontId="16" fillId="0" borderId="40" xfId="3" applyNumberFormat="1" applyFont="1" applyFill="1" applyBorder="1" applyAlignment="1" applyProtection="1">
      <alignment horizontal="left" vertical="center" wrapText="1"/>
    </xf>
    <xf numFmtId="164" fontId="33" fillId="0" borderId="13" xfId="3" quotePrefix="1" applyNumberFormat="1" applyFont="1" applyFill="1" applyBorder="1" applyAlignment="1" applyProtection="1">
      <alignment vertical="center" wrapText="1"/>
    </xf>
    <xf numFmtId="164" fontId="33" fillId="0" borderId="0" xfId="3" quotePrefix="1" applyNumberFormat="1" applyFont="1" applyFill="1" applyBorder="1" applyAlignment="1" applyProtection="1">
      <alignment vertical="center" wrapText="1"/>
    </xf>
    <xf numFmtId="164" fontId="14" fillId="0" borderId="0" xfId="3" applyNumberFormat="1" applyFont="1" applyBorder="1" applyAlignment="1" applyProtection="1">
      <alignment vertical="center" wrapText="1"/>
    </xf>
    <xf numFmtId="165" fontId="14" fillId="0" borderId="32" xfId="3" applyNumberFormat="1" applyFont="1" applyFill="1" applyBorder="1" applyAlignment="1" applyProtection="1">
      <alignment horizontal="center" vertical="center" wrapText="1"/>
    </xf>
    <xf numFmtId="164" fontId="16" fillId="0" borderId="0" xfId="3" applyNumberFormat="1" applyFont="1" applyFill="1" applyBorder="1" applyAlignment="1" applyProtection="1">
      <alignment horizontal="left" vertical="center" wrapText="1"/>
    </xf>
    <xf numFmtId="164" fontId="16" fillId="0" borderId="0" xfId="3" applyNumberFormat="1" applyFont="1" applyFill="1" applyBorder="1" applyAlignment="1" applyProtection="1">
      <alignment horizontal="center" vertical="center" wrapText="1"/>
    </xf>
    <xf numFmtId="164" fontId="22" fillId="0" borderId="0" xfId="3" applyNumberFormat="1" applyFont="1" applyFill="1" applyBorder="1" applyAlignment="1" applyProtection="1">
      <alignment horizontal="left" vertical="center" wrapText="1"/>
    </xf>
    <xf numFmtId="164" fontId="14" fillId="0" borderId="8" xfId="3" applyNumberFormat="1" applyFont="1" applyFill="1" applyBorder="1" applyAlignment="1" applyProtection="1">
      <alignment vertical="center" wrapText="1"/>
    </xf>
    <xf numFmtId="165" fontId="16" fillId="16" borderId="20" xfId="3" applyNumberFormat="1" applyFont="1" applyFill="1" applyBorder="1" applyAlignment="1" applyProtection="1">
      <alignment horizontal="center" vertical="center" wrapText="1"/>
    </xf>
    <xf numFmtId="164" fontId="16" fillId="16" borderId="55" xfId="3" applyNumberFormat="1" applyFont="1" applyFill="1" applyBorder="1" applyAlignment="1" applyProtection="1">
      <alignment vertical="top" wrapText="1"/>
    </xf>
    <xf numFmtId="164" fontId="16" fillId="0" borderId="14" xfId="3" applyNumberFormat="1" applyFont="1" applyFill="1" applyBorder="1" applyAlignment="1" applyProtection="1">
      <alignment vertical="top" wrapText="1"/>
    </xf>
    <xf numFmtId="164" fontId="16" fillId="9" borderId="8" xfId="3" applyNumberFormat="1" applyFont="1" applyFill="1" applyBorder="1" applyAlignment="1" applyProtection="1">
      <alignment vertical="top" wrapText="1"/>
    </xf>
    <xf numFmtId="165" fontId="14" fillId="0" borderId="20" xfId="3" applyNumberFormat="1" applyFont="1" applyBorder="1" applyAlignment="1" applyProtection="1">
      <alignment horizontal="center" vertical="center" wrapText="1"/>
    </xf>
    <xf numFmtId="164" fontId="14" fillId="0" borderId="31" xfId="3" applyNumberFormat="1" applyFont="1" applyFill="1" applyBorder="1" applyAlignment="1" applyProtection="1">
      <alignment horizontal="left" vertical="center" wrapText="1"/>
    </xf>
    <xf numFmtId="164" fontId="14" fillId="0" borderId="27" xfId="3" applyNumberFormat="1" applyFont="1" applyBorder="1" applyAlignment="1" applyProtection="1">
      <alignment horizontal="center" vertical="center" wrapText="1"/>
    </xf>
    <xf numFmtId="164" fontId="14" fillId="0" borderId="19" xfId="3" applyNumberFormat="1" applyFont="1" applyBorder="1" applyAlignment="1" applyProtection="1">
      <alignment horizontal="center" vertical="center" wrapText="1"/>
    </xf>
    <xf numFmtId="164" fontId="14" fillId="0" borderId="29" xfId="3" applyNumberFormat="1" applyFont="1" applyBorder="1" applyAlignment="1" applyProtection="1">
      <alignment vertical="center" wrapText="1"/>
    </xf>
    <xf numFmtId="164" fontId="14" fillId="0" borderId="56" xfId="3" applyNumberFormat="1" applyFont="1" applyBorder="1" applyAlignment="1" applyProtection="1">
      <alignment horizontal="left" vertical="center" wrapText="1"/>
    </xf>
    <xf numFmtId="164" fontId="15" fillId="14" borderId="26" xfId="3" applyNumberFormat="1" applyFont="1" applyFill="1" applyBorder="1" applyAlignment="1" applyProtection="1">
      <alignment vertical="center" wrapText="1"/>
    </xf>
    <xf numFmtId="164" fontId="14" fillId="14" borderId="17" xfId="3" applyNumberFormat="1" applyFont="1" applyFill="1" applyBorder="1" applyAlignment="1" applyProtection="1">
      <alignment horizontal="left" vertical="center" wrapText="1"/>
    </xf>
    <xf numFmtId="164" fontId="14" fillId="0" borderId="21" xfId="3" applyNumberFormat="1" applyFont="1" applyBorder="1" applyAlignment="1" applyProtection="1">
      <alignment horizontal="left" vertical="center" wrapText="1"/>
    </xf>
    <xf numFmtId="164" fontId="14" fillId="0" borderId="25" xfId="3" applyNumberFormat="1" applyFont="1" applyBorder="1" applyAlignment="1" applyProtection="1">
      <alignment vertical="center" wrapText="1"/>
    </xf>
    <xf numFmtId="166" fontId="15" fillId="10" borderId="8" xfId="3" applyNumberFormat="1" applyFont="1" applyFill="1" applyBorder="1" applyAlignment="1" applyProtection="1">
      <alignment horizontal="left" vertical="center" wrapText="1"/>
    </xf>
    <xf numFmtId="164" fontId="15" fillId="0" borderId="26" xfId="3" applyNumberFormat="1" applyFont="1" applyFill="1" applyBorder="1" applyAlignment="1" applyProtection="1">
      <alignment vertical="center" wrapText="1"/>
    </xf>
    <xf numFmtId="164" fontId="14" fillId="0" borderId="7" xfId="3" applyNumberFormat="1" applyFont="1" applyFill="1" applyBorder="1" applyAlignment="1" applyProtection="1">
      <alignment horizontal="left" vertical="center" wrapText="1"/>
    </xf>
    <xf numFmtId="164" fontId="14" fillId="0" borderId="38" xfId="3" applyNumberFormat="1" applyFont="1" applyFill="1" applyBorder="1" applyAlignment="1" applyProtection="1">
      <alignment horizontal="left" vertical="center" wrapText="1"/>
    </xf>
    <xf numFmtId="164" fontId="14" fillId="0" borderId="26" xfId="3" applyNumberFormat="1" applyFont="1" applyBorder="1" applyAlignment="1" applyProtection="1">
      <alignment vertical="center" wrapText="1"/>
    </xf>
    <xf numFmtId="165" fontId="14" fillId="0" borderId="53" xfId="3" applyNumberFormat="1" applyFont="1" applyBorder="1" applyAlignment="1" applyProtection="1">
      <alignment horizontal="center" vertical="center" wrapText="1"/>
    </xf>
    <xf numFmtId="164" fontId="14" fillId="0" borderId="18" xfId="3" applyNumberFormat="1" applyFont="1" applyFill="1" applyBorder="1" applyAlignment="1" applyProtection="1">
      <alignment horizontal="left" vertical="center" wrapText="1"/>
    </xf>
    <xf numFmtId="164" fontId="14" fillId="0" borderId="42" xfId="3" applyNumberFormat="1" applyFont="1" applyFill="1" applyBorder="1" applyAlignment="1" applyProtection="1">
      <alignment horizontal="left" vertical="center" wrapText="1"/>
    </xf>
    <xf numFmtId="166" fontId="15" fillId="10" borderId="22" xfId="3" applyNumberFormat="1" applyFont="1" applyFill="1" applyBorder="1" applyAlignment="1" applyProtection="1">
      <alignment horizontal="left" vertical="center" wrapText="1"/>
    </xf>
    <xf numFmtId="164" fontId="15" fillId="0" borderId="16" xfId="3" applyNumberFormat="1" applyFont="1" applyFill="1" applyBorder="1" applyAlignment="1" applyProtection="1">
      <alignment vertical="center" wrapText="1"/>
    </xf>
    <xf numFmtId="164" fontId="15" fillId="14" borderId="16" xfId="3" applyNumberFormat="1" applyFont="1" applyFill="1" applyBorder="1" applyAlignment="1" applyProtection="1">
      <alignment vertical="center" wrapText="1"/>
    </xf>
    <xf numFmtId="164" fontId="15" fillId="0" borderId="26" xfId="3" applyNumberFormat="1" applyFont="1" applyFill="1" applyBorder="1" applyAlignment="1" applyProtection="1">
      <alignment horizontal="center" vertical="center" wrapText="1"/>
    </xf>
    <xf numFmtId="166" fontId="21" fillId="16" borderId="46" xfId="3" applyNumberFormat="1" applyFont="1" applyFill="1" applyBorder="1" applyAlignment="1" applyProtection="1">
      <alignment horizontal="left" vertical="center" wrapText="1"/>
    </xf>
    <xf numFmtId="164" fontId="15" fillId="16" borderId="61" xfId="3" applyNumberFormat="1" applyFont="1" applyFill="1" applyBorder="1" applyAlignment="1" applyProtection="1">
      <alignment horizontal="center" vertical="center" wrapText="1"/>
    </xf>
    <xf numFmtId="164" fontId="14" fillId="16" borderId="52" xfId="3" applyNumberFormat="1" applyFont="1" applyFill="1" applyBorder="1" applyAlignment="1" applyProtection="1">
      <alignment horizontal="left" vertical="center" wrapText="1"/>
    </xf>
    <xf numFmtId="165" fontId="16" fillId="16" borderId="53" xfId="3" applyNumberFormat="1" applyFont="1" applyFill="1" applyBorder="1" applyAlignment="1" applyProtection="1">
      <alignment horizontal="center" vertical="center" wrapText="1"/>
    </xf>
    <xf numFmtId="166" fontId="15" fillId="16" borderId="3" xfId="3" applyNumberFormat="1" applyFont="1" applyFill="1" applyBorder="1" applyAlignment="1" applyProtection="1">
      <alignment vertical="center" wrapText="1"/>
    </xf>
    <xf numFmtId="164" fontId="14" fillId="16" borderId="55" xfId="3" applyNumberFormat="1" applyFont="1" applyFill="1" applyBorder="1" applyAlignment="1" applyProtection="1">
      <alignment vertical="center" wrapText="1"/>
    </xf>
    <xf numFmtId="164" fontId="15" fillId="14" borderId="26" xfId="3" applyNumberFormat="1" applyFont="1" applyFill="1" applyBorder="1" applyAlignment="1" applyProtection="1">
      <alignment horizontal="center" vertical="center" wrapText="1"/>
    </xf>
    <xf numFmtId="164" fontId="14" fillId="14" borderId="56" xfId="3" applyNumberFormat="1" applyFont="1" applyFill="1" applyBorder="1" applyAlignment="1" applyProtection="1">
      <alignment horizontal="left" vertical="center" wrapText="1"/>
    </xf>
    <xf numFmtId="164" fontId="16" fillId="14" borderId="8" xfId="3" applyNumberFormat="1" applyFont="1" applyFill="1" applyBorder="1" applyAlignment="1" applyProtection="1">
      <alignment vertical="center" wrapText="1"/>
    </xf>
    <xf numFmtId="164" fontId="16" fillId="14" borderId="17" xfId="3" applyNumberFormat="1" applyFont="1" applyFill="1" applyBorder="1" applyAlignment="1" applyProtection="1">
      <alignment vertical="center" wrapText="1"/>
    </xf>
    <xf numFmtId="164" fontId="14" fillId="0" borderId="18" xfId="3" applyNumberFormat="1" applyFont="1" applyFill="1" applyBorder="1" applyAlignment="1" applyProtection="1">
      <alignment vertical="center" wrapText="1"/>
    </xf>
    <xf numFmtId="164" fontId="14" fillId="0" borderId="42" xfId="3" applyNumberFormat="1" applyFont="1" applyFill="1" applyBorder="1" applyAlignment="1" applyProtection="1">
      <alignment vertical="center" wrapText="1"/>
    </xf>
    <xf numFmtId="164" fontId="14" fillId="0" borderId="7" xfId="3" applyNumberFormat="1" applyFont="1" applyFill="1" applyBorder="1" applyAlignment="1" applyProtection="1">
      <alignment vertical="center" wrapText="1"/>
    </xf>
    <xf numFmtId="164" fontId="14" fillId="0" borderId="38" xfId="3" applyNumberFormat="1" applyFont="1" applyFill="1" applyBorder="1" applyAlignment="1" applyProtection="1">
      <alignment vertical="center" wrapText="1"/>
    </xf>
    <xf numFmtId="166" fontId="15" fillId="16" borderId="46" xfId="3" applyNumberFormat="1" applyFont="1" applyFill="1" applyBorder="1" applyAlignment="1" applyProtection="1">
      <alignment horizontal="left" vertical="center" wrapText="1"/>
    </xf>
    <xf numFmtId="164" fontId="14" fillId="16" borderId="52" xfId="3" applyNumberFormat="1" applyFont="1" applyFill="1" applyBorder="1" applyAlignment="1" applyProtection="1">
      <alignment vertical="center" wrapText="1"/>
    </xf>
    <xf numFmtId="165" fontId="14" fillId="0" borderId="53" xfId="3" applyNumberFormat="1" applyFont="1" applyFill="1" applyBorder="1" applyAlignment="1" applyProtection="1">
      <alignment horizontal="center" vertical="center" wrapText="1"/>
    </xf>
    <xf numFmtId="164" fontId="15" fillId="0" borderId="15" xfId="3" applyNumberFormat="1" applyFont="1" applyFill="1" applyBorder="1" applyAlignment="1" applyProtection="1">
      <alignment horizontal="left" vertical="center" wrapText="1"/>
    </xf>
    <xf numFmtId="164" fontId="14" fillId="0" borderId="56" xfId="3" applyNumberFormat="1" applyFont="1" applyBorder="1" applyAlignment="1" applyProtection="1">
      <alignment vertical="center" wrapText="1"/>
    </xf>
    <xf numFmtId="164" fontId="14" fillId="14" borderId="38" xfId="3" applyNumberFormat="1" applyFont="1" applyFill="1" applyBorder="1" applyAlignment="1" applyProtection="1">
      <alignment vertical="center" wrapText="1"/>
    </xf>
    <xf numFmtId="164" fontId="16" fillId="14" borderId="29" xfId="3" applyNumberFormat="1" applyFont="1" applyFill="1" applyBorder="1" applyAlignment="1" applyProtection="1">
      <alignment vertical="center" wrapText="1"/>
    </xf>
    <xf numFmtId="164" fontId="16" fillId="14" borderId="56" xfId="3" applyNumberFormat="1" applyFont="1" applyFill="1" applyBorder="1" applyAlignment="1" applyProtection="1">
      <alignment vertical="center" wrapText="1"/>
    </xf>
    <xf numFmtId="164" fontId="14" fillId="0" borderId="0" xfId="3" applyNumberFormat="1" applyFont="1" applyFill="1" applyBorder="1" applyAlignment="1" applyProtection="1">
      <alignment horizontal="left" vertical="center" wrapText="1"/>
    </xf>
    <xf numFmtId="164" fontId="14" fillId="0" borderId="65" xfId="3" applyNumberFormat="1" applyFont="1" applyFill="1" applyBorder="1" applyAlignment="1" applyProtection="1">
      <alignment horizontal="left" vertical="center" wrapText="1"/>
    </xf>
    <xf numFmtId="164" fontId="14" fillId="0" borderId="33" xfId="3" applyNumberFormat="1" applyFont="1" applyFill="1" applyBorder="1" applyAlignment="1" applyProtection="1">
      <alignment horizontal="left" vertical="center" wrapText="1"/>
    </xf>
    <xf numFmtId="164" fontId="16" fillId="0" borderId="0" xfId="3" applyNumberFormat="1" applyFont="1" applyFill="1" applyBorder="1" applyAlignment="1" applyProtection="1">
      <alignment vertical="center" wrapText="1"/>
    </xf>
    <xf numFmtId="165" fontId="16" fillId="0" borderId="20" xfId="3" applyNumberFormat="1" applyFont="1" applyFill="1" applyBorder="1" applyAlignment="1" applyProtection="1">
      <alignment horizontal="center" vertical="center" wrapText="1"/>
    </xf>
    <xf numFmtId="164" fontId="16" fillId="0" borderId="14" xfId="3" applyNumberFormat="1" applyFont="1" applyFill="1" applyBorder="1" applyAlignment="1" applyProtection="1">
      <alignment vertical="center" wrapText="1"/>
    </xf>
    <xf numFmtId="164" fontId="21" fillId="14" borderId="8" xfId="3" applyNumberFormat="1" applyFont="1" applyFill="1" applyBorder="1" applyAlignment="1" applyProtection="1">
      <alignment horizontal="left" vertical="center" wrapText="1"/>
    </xf>
    <xf numFmtId="164" fontId="21" fillId="14" borderId="17" xfId="3" applyNumberFormat="1" applyFont="1" applyFill="1" applyBorder="1" applyAlignment="1" applyProtection="1">
      <alignment horizontal="left" vertical="center" wrapText="1"/>
    </xf>
    <xf numFmtId="164" fontId="16" fillId="9" borderId="8" xfId="3" applyNumberFormat="1" applyFont="1" applyFill="1" applyBorder="1" applyAlignment="1" applyProtection="1">
      <alignment vertical="center" wrapText="1"/>
    </xf>
    <xf numFmtId="164" fontId="14" fillId="0" borderId="14" xfId="3" quotePrefix="1" applyNumberFormat="1" applyFont="1" applyFill="1" applyBorder="1" applyAlignment="1" applyProtection="1">
      <alignment vertical="center" wrapText="1"/>
    </xf>
    <xf numFmtId="170" fontId="14" fillId="0" borderId="20" xfId="3" applyNumberFormat="1" applyFont="1" applyBorder="1" applyAlignment="1" applyProtection="1">
      <alignment horizontal="center" vertical="center" wrapText="1"/>
    </xf>
    <xf numFmtId="165" fontId="16" fillId="16" borderId="41" xfId="3" quotePrefix="1" applyNumberFormat="1" applyFont="1" applyFill="1" applyBorder="1" applyAlignment="1" applyProtection="1">
      <alignment horizontal="center" vertical="center" wrapText="1"/>
    </xf>
    <xf numFmtId="164" fontId="15" fillId="16" borderId="61" xfId="3" applyNumberFormat="1" applyFont="1" applyFill="1" applyBorder="1" applyAlignment="1" applyProtection="1">
      <alignment vertical="center" wrapText="1"/>
    </xf>
    <xf numFmtId="166" fontId="15" fillId="16" borderId="39" xfId="3" applyNumberFormat="1" applyFont="1" applyFill="1" applyBorder="1" applyAlignment="1" applyProtection="1">
      <alignment horizontal="left" vertical="center" wrapText="1"/>
    </xf>
    <xf numFmtId="164" fontId="15" fillId="16" borderId="52" xfId="3" applyNumberFormat="1" applyFont="1" applyFill="1" applyBorder="1" applyAlignment="1" applyProtection="1">
      <alignment vertical="center" wrapText="1"/>
    </xf>
    <xf numFmtId="165" fontId="16" fillId="0" borderId="13" xfId="3" applyNumberFormat="1" applyFont="1" applyFill="1" applyBorder="1" applyAlignment="1" applyProtection="1">
      <alignment vertical="center" wrapText="1"/>
    </xf>
    <xf numFmtId="164" fontId="21" fillId="16" borderId="3" xfId="3" applyNumberFormat="1" applyFont="1" applyFill="1" applyBorder="1" applyAlignment="1" applyProtection="1">
      <alignment horizontal="left" vertical="center" wrapText="1"/>
    </xf>
    <xf numFmtId="164" fontId="21" fillId="16" borderId="50" xfId="3" applyNumberFormat="1" applyFont="1" applyFill="1" applyBorder="1" applyAlignment="1" applyProtection="1">
      <alignment horizontal="left" vertical="center" wrapText="1"/>
    </xf>
    <xf numFmtId="164" fontId="16" fillId="16" borderId="55" xfId="3" applyNumberFormat="1" applyFont="1" applyFill="1" applyBorder="1" applyAlignment="1" applyProtection="1">
      <alignment vertical="center" wrapText="1"/>
    </xf>
    <xf numFmtId="165" fontId="16" fillId="0" borderId="44" xfId="3" applyNumberFormat="1" applyFont="1" applyFill="1" applyBorder="1" applyAlignment="1" applyProtection="1">
      <alignment horizontal="center" vertical="center" wrapText="1"/>
    </xf>
    <xf numFmtId="166" fontId="15" fillId="19" borderId="18" xfId="3" applyNumberFormat="1" applyFont="1" applyFill="1" applyBorder="1" applyAlignment="1" applyProtection="1">
      <alignment horizontal="left" vertical="center" wrapText="1"/>
    </xf>
    <xf numFmtId="166" fontId="7" fillId="0" borderId="25" xfId="5" applyNumberFormat="1" applyFont="1" applyFill="1" applyBorder="1" applyAlignment="1" applyProtection="1">
      <alignment horizontal="left" vertical="center" wrapText="1"/>
    </xf>
    <xf numFmtId="164" fontId="23" fillId="0" borderId="14" xfId="3" applyNumberFormat="1" applyFont="1" applyBorder="1" applyAlignment="1" applyProtection="1">
      <alignment vertical="center" wrapText="1"/>
    </xf>
    <xf numFmtId="164" fontId="23" fillId="0" borderId="14" xfId="3" applyNumberFormat="1" applyFont="1" applyFill="1" applyBorder="1" applyAlignment="1" applyProtection="1">
      <alignment vertical="center" wrapText="1"/>
    </xf>
    <xf numFmtId="164" fontId="23" fillId="0" borderId="0" xfId="3" applyNumberFormat="1" applyFont="1" applyFill="1" applyBorder="1" applyAlignment="1" applyProtection="1">
      <alignment vertical="center" wrapText="1"/>
    </xf>
    <xf numFmtId="165" fontId="16" fillId="0" borderId="41" xfId="3" applyNumberFormat="1" applyFont="1" applyFill="1" applyBorder="1" applyAlignment="1" applyProtection="1">
      <alignment horizontal="center" vertical="center" wrapText="1"/>
    </xf>
    <xf numFmtId="166" fontId="15" fillId="19" borderId="7" xfId="3" applyNumberFormat="1" applyFont="1" applyFill="1" applyBorder="1" applyAlignment="1" applyProtection="1">
      <alignment horizontal="left" vertical="center" wrapText="1"/>
    </xf>
    <xf numFmtId="166" fontId="7" fillId="0" borderId="27" xfId="5" applyNumberFormat="1" applyFont="1" applyFill="1" applyBorder="1" applyAlignment="1" applyProtection="1">
      <alignment horizontal="left" vertical="center" wrapText="1"/>
    </xf>
    <xf numFmtId="164" fontId="23" fillId="0" borderId="24" xfId="3" applyNumberFormat="1" applyFont="1" applyBorder="1" applyAlignment="1" applyProtection="1">
      <alignment vertical="center" wrapText="1"/>
    </xf>
    <xf numFmtId="166" fontId="15" fillId="0" borderId="7" xfId="3" applyNumberFormat="1" applyFont="1" applyFill="1" applyBorder="1" applyAlignment="1" applyProtection="1">
      <alignment horizontal="left" vertical="center" wrapText="1"/>
    </xf>
    <xf numFmtId="166" fontId="15" fillId="19" borderId="27" xfId="3" applyNumberFormat="1" applyFont="1" applyFill="1" applyBorder="1" applyAlignment="1" applyProtection="1">
      <alignment horizontal="left" vertical="center" wrapText="1"/>
    </xf>
    <xf numFmtId="164" fontId="23" fillId="0" borderId="38" xfId="3" applyNumberFormat="1" applyFont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top" wrapText="1"/>
    </xf>
    <xf numFmtId="0" fontId="3" fillId="0" borderId="13" xfId="0" applyFont="1" applyFill="1" applyBorder="1" applyProtection="1"/>
    <xf numFmtId="166" fontId="29" fillId="0" borderId="54" xfId="1" applyNumberFormat="1" applyFont="1" applyFill="1" applyBorder="1" applyAlignment="1" applyProtection="1">
      <alignment horizontal="left" vertical="center" wrapText="1"/>
    </xf>
    <xf numFmtId="166" fontId="8" fillId="0" borderId="14" xfId="1" applyNumberFormat="1" applyFont="1" applyFill="1" applyBorder="1" applyAlignment="1" applyProtection="1">
      <alignment horizontal="left" vertical="center" wrapText="1"/>
    </xf>
    <xf numFmtId="166" fontId="8" fillId="0" borderId="0" xfId="1" applyNumberFormat="1" applyFont="1" applyFill="1" applyBorder="1" applyAlignment="1" applyProtection="1">
      <alignment horizontal="center" vertical="center" wrapText="1"/>
    </xf>
    <xf numFmtId="164" fontId="4" fillId="9" borderId="8" xfId="3" applyNumberFormat="1" applyFont="1" applyFill="1" applyBorder="1" applyAlignment="1" applyProtection="1">
      <alignment vertical="top" wrapText="1"/>
    </xf>
    <xf numFmtId="165" fontId="14" fillId="0" borderId="40" xfId="3" applyNumberFormat="1" applyFont="1" applyBorder="1" applyAlignment="1" applyProtection="1">
      <alignment horizontal="center" vertical="top" wrapText="1"/>
    </xf>
    <xf numFmtId="164" fontId="14" fillId="0" borderId="37" xfId="3" applyNumberFormat="1" applyFont="1" applyFill="1" applyBorder="1" applyAlignment="1" applyProtection="1">
      <alignment vertical="top" wrapText="1"/>
    </xf>
    <xf numFmtId="165" fontId="14" fillId="0" borderId="0" xfId="3" applyNumberFormat="1" applyFont="1" applyFill="1" applyAlignment="1" applyProtection="1">
      <alignment horizontal="center" vertical="top" wrapText="1"/>
    </xf>
    <xf numFmtId="164" fontId="14" fillId="0" borderId="0" xfId="3" applyNumberFormat="1" applyFont="1" applyFill="1" applyAlignment="1" applyProtection="1">
      <alignment horizontal="left" vertical="top" wrapText="1"/>
    </xf>
    <xf numFmtId="164" fontId="14" fillId="0" borderId="0" xfId="3" applyNumberFormat="1" applyFont="1" applyFill="1" applyAlignment="1" applyProtection="1">
      <alignment horizontal="right" vertical="top"/>
    </xf>
    <xf numFmtId="164" fontId="14" fillId="0" borderId="0" xfId="3" applyNumberFormat="1" applyFont="1" applyAlignment="1" applyProtection="1">
      <alignment horizontal="right" vertical="top"/>
    </xf>
    <xf numFmtId="169" fontId="13" fillId="0" borderId="0" xfId="3" applyNumberFormat="1" applyFont="1" applyFill="1" applyBorder="1" applyAlignment="1" applyProtection="1">
      <alignment vertical="top" wrapText="1"/>
    </xf>
    <xf numFmtId="0" fontId="3" fillId="0" borderId="0" xfId="0" applyFont="1" applyProtection="1"/>
    <xf numFmtId="0" fontId="3" fillId="0" borderId="0" xfId="0" applyFont="1" applyAlignment="1" applyProtection="1">
      <alignment horizontal="left" vertical="top"/>
    </xf>
    <xf numFmtId="0" fontId="3" fillId="0" borderId="0" xfId="0" applyFont="1" applyFill="1" applyProtection="1"/>
    <xf numFmtId="164" fontId="3" fillId="0" borderId="0" xfId="3" applyNumberFormat="1" applyFont="1" applyAlignment="1" applyProtection="1">
      <alignment vertical="top" wrapText="1"/>
    </xf>
    <xf numFmtId="164" fontId="0" fillId="0" borderId="55" xfId="3" applyNumberFormat="1" applyFont="1" applyBorder="1" applyAlignment="1" applyProtection="1">
      <alignment vertical="top" wrapText="1"/>
    </xf>
    <xf numFmtId="164" fontId="0" fillId="0" borderId="0" xfId="3" applyNumberFormat="1" applyFont="1" applyBorder="1" applyAlignment="1" applyProtection="1">
      <alignment vertical="top" wrapText="1"/>
    </xf>
    <xf numFmtId="164" fontId="0" fillId="0" borderId="37" xfId="3" applyNumberFormat="1" applyFont="1" applyBorder="1" applyAlignment="1" applyProtection="1">
      <alignment vertical="top" wrapText="1"/>
    </xf>
    <xf numFmtId="166" fontId="15" fillId="10" borderId="9" xfId="3" applyNumberFormat="1" applyFont="1" applyFill="1" applyBorder="1" applyAlignment="1" applyProtection="1">
      <alignment horizontal="left" vertical="center" wrapText="1"/>
    </xf>
    <xf numFmtId="164" fontId="24" fillId="0" borderId="0" xfId="3" applyNumberFormat="1" applyFont="1" applyFill="1" applyBorder="1" applyAlignment="1" applyProtection="1">
      <alignment vertical="center" wrapText="1"/>
    </xf>
    <xf numFmtId="0" fontId="10" fillId="0" borderId="0" xfId="2" applyFont="1" applyAlignment="1">
      <alignment horizontal="center"/>
    </xf>
    <xf numFmtId="0" fontId="26" fillId="0" borderId="0" xfId="2" applyFont="1" applyBorder="1" applyAlignment="1" applyProtection="1">
      <alignment wrapText="1"/>
    </xf>
    <xf numFmtId="0" fontId="10" fillId="0" borderId="14" xfId="2" applyFont="1" applyBorder="1" applyProtection="1"/>
    <xf numFmtId="0" fontId="10" fillId="0" borderId="13" xfId="2" applyFont="1" applyBorder="1"/>
    <xf numFmtId="0" fontId="0" fillId="0" borderId="0" xfId="0" applyBorder="1"/>
    <xf numFmtId="0" fontId="26" fillId="0" borderId="13" xfId="2" applyFont="1" applyBorder="1" applyAlignment="1" applyProtection="1">
      <alignment wrapText="1"/>
    </xf>
    <xf numFmtId="166" fontId="15" fillId="6" borderId="8" xfId="3" applyNumberFormat="1" applyFont="1" applyFill="1" applyBorder="1" applyAlignment="1" applyProtection="1">
      <alignment vertical="center" wrapText="1"/>
      <protection locked="0"/>
    </xf>
    <xf numFmtId="164" fontId="14" fillId="6" borderId="9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</xf>
    <xf numFmtId="164" fontId="14" fillId="0" borderId="22" xfId="3" applyNumberFormat="1" applyFont="1" applyBorder="1" applyAlignment="1" applyProtection="1">
      <alignment horizontal="left" vertical="center" wrapText="1"/>
    </xf>
    <xf numFmtId="164" fontId="16" fillId="0" borderId="0" xfId="8" applyNumberFormat="1" applyFont="1" applyFill="1" applyBorder="1" applyAlignment="1" applyProtection="1">
      <alignment vertical="top" wrapText="1"/>
    </xf>
    <xf numFmtId="165" fontId="16" fillId="0" borderId="13" xfId="8" applyNumberFormat="1" applyFont="1" applyFill="1" applyBorder="1" applyAlignment="1" applyProtection="1">
      <alignment horizontal="center" vertical="top" wrapText="1"/>
    </xf>
    <xf numFmtId="171" fontId="21" fillId="6" borderId="68" xfId="8" applyNumberFormat="1" applyFont="1" applyFill="1" applyBorder="1" applyAlignment="1" applyProtection="1">
      <alignment horizontal="center" vertical="center" wrapText="1"/>
      <protection locked="0"/>
    </xf>
    <xf numFmtId="164" fontId="20" fillId="0" borderId="3" xfId="8" applyNumberFormat="1" applyFont="1" applyFill="1" applyBorder="1" applyAlignment="1" applyProtection="1">
      <alignment horizontal="center" vertical="center" wrapText="1"/>
    </xf>
    <xf numFmtId="164" fontId="20" fillId="0" borderId="55" xfId="8" applyNumberFormat="1" applyFont="1" applyFill="1" applyBorder="1" applyAlignment="1" applyProtection="1">
      <alignment horizontal="center" vertical="center" wrapText="1"/>
    </xf>
    <xf numFmtId="164" fontId="14" fillId="0" borderId="14" xfId="8" quotePrefix="1" applyNumberFormat="1" applyFont="1" applyFill="1" applyBorder="1" applyAlignment="1" applyProtection="1">
      <alignment horizontal="left" vertical="center" wrapText="1"/>
    </xf>
    <xf numFmtId="164" fontId="14" fillId="0" borderId="0" xfId="8" quotePrefix="1" applyNumberFormat="1" applyFont="1" applyFill="1" applyBorder="1" applyAlignment="1" applyProtection="1">
      <alignment horizontal="left" vertical="center" wrapText="1"/>
    </xf>
    <xf numFmtId="164" fontId="20" fillId="0" borderId="13" xfId="8" applyNumberFormat="1" applyFont="1" applyFill="1" applyBorder="1" applyAlignment="1" applyProtection="1">
      <alignment horizontal="center" vertical="center" wrapText="1"/>
    </xf>
    <xf numFmtId="164" fontId="20" fillId="0" borderId="0" xfId="8" applyNumberFormat="1" applyFont="1" applyFill="1" applyBorder="1" applyAlignment="1" applyProtection="1">
      <alignment horizontal="center" vertical="center" wrapText="1"/>
    </xf>
    <xf numFmtId="164" fontId="20" fillId="0" borderId="14" xfId="8" applyNumberFormat="1" applyFont="1" applyFill="1" applyBorder="1" applyAlignment="1" applyProtection="1">
      <alignment horizontal="center" vertical="center" wrapText="1"/>
    </xf>
    <xf numFmtId="164" fontId="16" fillId="0" borderId="0" xfId="8" applyNumberFormat="1" applyFont="1" applyFill="1" applyAlignment="1" applyProtection="1">
      <alignment vertical="top" wrapText="1"/>
    </xf>
    <xf numFmtId="164" fontId="14" fillId="0" borderId="0" xfId="8" applyNumberFormat="1" applyFont="1" applyFill="1" applyBorder="1" applyAlignment="1" applyProtection="1">
      <alignment vertical="center" wrapText="1"/>
    </xf>
    <xf numFmtId="164" fontId="15" fillId="0" borderId="15" xfId="8" applyNumberFormat="1" applyFont="1" applyFill="1" applyBorder="1" applyAlignment="1" applyProtection="1">
      <alignment horizontal="center" vertical="center" wrapText="1"/>
    </xf>
    <xf numFmtId="167" fontId="14" fillId="6" borderId="22" xfId="8" applyNumberFormat="1" applyFont="1" applyFill="1" applyBorder="1" applyAlignment="1" applyProtection="1">
      <alignment horizontal="left" vertical="center" wrapText="1"/>
      <protection locked="0"/>
    </xf>
    <xf numFmtId="164" fontId="15" fillId="6" borderId="17" xfId="8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8" applyNumberFormat="1" applyFont="1" applyFill="1" applyBorder="1" applyAlignment="1" applyProtection="1">
      <alignment vertical="center" wrapText="1"/>
    </xf>
    <xf numFmtId="164" fontId="15" fillId="0" borderId="30" xfId="8" applyNumberFormat="1" applyFont="1" applyFill="1" applyBorder="1" applyAlignment="1" applyProtection="1">
      <alignment vertical="center" wrapText="1"/>
    </xf>
    <xf numFmtId="166" fontId="15" fillId="13" borderId="22" xfId="8" applyNumberFormat="1" applyFont="1" applyFill="1" applyBorder="1" applyAlignment="1" applyProtection="1">
      <alignment vertical="center" wrapText="1"/>
    </xf>
    <xf numFmtId="164" fontId="14" fillId="0" borderId="7" xfId="8" applyNumberFormat="1" applyFont="1" applyFill="1" applyBorder="1" applyAlignment="1" applyProtection="1">
      <alignment horizontal="left" vertical="center" wrapText="1"/>
    </xf>
    <xf numFmtId="164" fontId="14" fillId="0" borderId="38" xfId="8" applyNumberFormat="1" applyFont="1" applyFill="1" applyBorder="1" applyAlignment="1" applyProtection="1">
      <alignment horizontal="left" vertical="center" wrapText="1"/>
    </xf>
    <xf numFmtId="164" fontId="14" fillId="0" borderId="8" xfId="8" applyNumberFormat="1" applyFont="1" applyBorder="1" applyAlignment="1" applyProtection="1">
      <alignment vertical="center" wrapText="1"/>
    </xf>
    <xf numFmtId="171" fontId="21" fillId="6" borderId="69" xfId="8" applyNumberFormat="1" applyFont="1" applyFill="1" applyBorder="1" applyAlignment="1" applyProtection="1">
      <alignment horizontal="center" vertical="center" wrapText="1"/>
      <protection locked="0"/>
    </xf>
    <xf numFmtId="164" fontId="21" fillId="0" borderId="22" xfId="3" quotePrefix="1" applyNumberFormat="1" applyFont="1" applyFill="1" applyBorder="1" applyAlignment="1" applyProtection="1">
      <alignment horizontal="center" vertical="center" wrapText="1"/>
    </xf>
    <xf numFmtId="164" fontId="14" fillId="0" borderId="27" xfId="3" applyNumberFormat="1" applyFont="1" applyBorder="1" applyAlignment="1" applyProtection="1">
      <alignment vertical="center" wrapText="1"/>
    </xf>
    <xf numFmtId="164" fontId="16" fillId="14" borderId="20" xfId="3" applyNumberFormat="1" applyFont="1" applyFill="1" applyBorder="1" applyAlignment="1" applyProtection="1">
      <alignment horizontal="left" vertical="center" wrapText="1"/>
    </xf>
    <xf numFmtId="166" fontId="15" fillId="20" borderId="32" xfId="3" applyNumberFormat="1" applyFont="1" applyFill="1" applyBorder="1" applyAlignment="1" applyProtection="1">
      <alignment vertical="center" wrapText="1"/>
    </xf>
    <xf numFmtId="166" fontId="15" fillId="20" borderId="20" xfId="3" applyNumberFormat="1" applyFont="1" applyFill="1" applyBorder="1" applyAlignment="1" applyProtection="1">
      <alignment vertical="center" wrapText="1"/>
    </xf>
    <xf numFmtId="166" fontId="21" fillId="0" borderId="4" xfId="3" applyNumberFormat="1" applyFont="1" applyFill="1" applyBorder="1" applyAlignment="1" applyProtection="1">
      <alignment vertical="center" wrapText="1"/>
    </xf>
    <xf numFmtId="164" fontId="25" fillId="0" borderId="36" xfId="3" applyNumberFormat="1" applyFont="1" applyFill="1" applyBorder="1" applyAlignment="1">
      <alignment horizontal="center" vertical="center" wrapText="1"/>
    </xf>
    <xf numFmtId="164" fontId="25" fillId="0" borderId="0" xfId="3" applyNumberFormat="1" applyFont="1" applyFill="1" applyAlignment="1">
      <alignment horizontal="left" vertical="top" wrapText="1"/>
    </xf>
    <xf numFmtId="164" fontId="21" fillId="0" borderId="36" xfId="3" applyNumberFormat="1" applyFont="1" applyFill="1" applyBorder="1" applyAlignment="1">
      <alignment horizontal="center" vertical="top" wrapText="1"/>
    </xf>
    <xf numFmtId="166" fontId="15" fillId="9" borderId="20" xfId="3" applyNumberFormat="1" applyFont="1" applyFill="1" applyBorder="1" applyAlignment="1">
      <alignment horizontal="center" vertical="center" wrapText="1"/>
    </xf>
    <xf numFmtId="166" fontId="15" fillId="9" borderId="17" xfId="3" applyNumberFormat="1" applyFont="1" applyFill="1" applyBorder="1" applyAlignment="1">
      <alignment horizontal="center" vertical="center" wrapText="1"/>
    </xf>
    <xf numFmtId="164" fontId="20" fillId="12" borderId="51" xfId="3" applyNumberFormat="1" applyFont="1" applyFill="1" applyBorder="1" applyAlignment="1">
      <alignment horizontal="center" vertical="center" wrapText="1"/>
    </xf>
    <xf numFmtId="164" fontId="20" fillId="12" borderId="49" xfId="3" applyNumberFormat="1" applyFont="1" applyFill="1" applyBorder="1" applyAlignment="1">
      <alignment horizontal="center" vertical="center" wrapText="1"/>
    </xf>
    <xf numFmtId="164" fontId="20" fillId="12" borderId="40" xfId="3" applyNumberFormat="1" applyFont="1" applyFill="1" applyBorder="1" applyAlignment="1">
      <alignment horizontal="center" vertical="center" wrapText="1"/>
    </xf>
    <xf numFmtId="164" fontId="20" fillId="12" borderId="37" xfId="3" applyNumberFormat="1" applyFont="1" applyFill="1" applyBorder="1" applyAlignment="1">
      <alignment horizontal="center" vertical="center" wrapText="1"/>
    </xf>
    <xf numFmtId="164" fontId="18" fillId="7" borderId="7" xfId="3" applyNumberFormat="1" applyFont="1" applyFill="1" applyBorder="1" applyAlignment="1">
      <alignment horizontal="center" vertical="center" wrapText="1"/>
    </xf>
    <xf numFmtId="164" fontId="18" fillId="7" borderId="9" xfId="3" applyNumberFormat="1" applyFont="1" applyFill="1" applyBorder="1" applyAlignment="1">
      <alignment horizontal="center" vertical="center" wrapText="1"/>
    </xf>
    <xf numFmtId="164" fontId="21" fillId="9" borderId="1" xfId="3" applyNumberFormat="1" applyFont="1" applyFill="1" applyBorder="1" applyAlignment="1">
      <alignment horizontal="center" vertical="top" wrapText="1"/>
    </xf>
    <xf numFmtId="164" fontId="21" fillId="9" borderId="55" xfId="3" applyNumberFormat="1" applyFont="1" applyFill="1" applyBorder="1" applyAlignment="1">
      <alignment horizontal="center" vertical="top" wrapText="1"/>
    </xf>
    <xf numFmtId="164" fontId="9" fillId="10" borderId="43" xfId="3" applyNumberFormat="1" applyFont="1" applyFill="1" applyBorder="1" applyAlignment="1">
      <alignment horizontal="center" vertical="center" wrapText="1"/>
    </xf>
    <xf numFmtId="164" fontId="9" fillId="10" borderId="70" xfId="3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166" fontId="15" fillId="9" borderId="7" xfId="3" applyNumberFormat="1" applyFont="1" applyFill="1" applyBorder="1" applyAlignment="1">
      <alignment horizontal="center" vertical="center" wrapText="1"/>
    </xf>
    <xf numFmtId="166" fontId="15" fillId="9" borderId="9" xfId="3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/>
    </xf>
    <xf numFmtId="164" fontId="21" fillId="9" borderId="7" xfId="3" applyNumberFormat="1" applyFont="1" applyFill="1" applyBorder="1" applyAlignment="1">
      <alignment horizontal="center" vertical="top" wrapText="1"/>
    </xf>
    <xf numFmtId="164" fontId="21" fillId="9" borderId="9" xfId="3" applyNumberFormat="1" applyFont="1" applyFill="1" applyBorder="1" applyAlignment="1">
      <alignment horizontal="center" vertical="top" wrapText="1"/>
    </xf>
    <xf numFmtId="164" fontId="20" fillId="8" borderId="10" xfId="3" applyNumberFormat="1" applyFont="1" applyFill="1" applyBorder="1" applyAlignment="1">
      <alignment horizontal="center" vertical="center" wrapText="1"/>
    </xf>
    <xf numFmtId="164" fontId="20" fillId="8" borderId="12" xfId="3" applyNumberFormat="1" applyFont="1" applyFill="1" applyBorder="1" applyAlignment="1">
      <alignment horizontal="center" vertical="center" wrapText="1"/>
    </xf>
    <xf numFmtId="164" fontId="17" fillId="7" borderId="10" xfId="3" applyNumberFormat="1" applyFont="1" applyFill="1" applyBorder="1" applyAlignment="1">
      <alignment horizontal="center" vertical="center" wrapText="1"/>
    </xf>
    <xf numFmtId="164" fontId="17" fillId="7" borderId="11" xfId="3" applyNumberFormat="1" applyFont="1" applyFill="1" applyBorder="1" applyAlignment="1">
      <alignment horizontal="center" vertical="center" wrapText="1"/>
    </xf>
    <xf numFmtId="164" fontId="17" fillId="7" borderId="12" xfId="3" applyNumberFormat="1" applyFont="1" applyFill="1" applyBorder="1" applyAlignment="1">
      <alignment horizontal="center" vertical="center" wrapText="1"/>
    </xf>
    <xf numFmtId="164" fontId="8" fillId="0" borderId="59" xfId="3" applyNumberFormat="1" applyFont="1" applyFill="1" applyBorder="1" applyAlignment="1">
      <alignment horizontal="left" vertical="center" wrapText="1"/>
    </xf>
    <xf numFmtId="164" fontId="8" fillId="0" borderId="64" xfId="3" applyNumberFormat="1" applyFont="1" applyFill="1" applyBorder="1" applyAlignment="1">
      <alignment horizontal="left" vertical="center" wrapText="1"/>
    </xf>
    <xf numFmtId="164" fontId="8" fillId="6" borderId="64" xfId="3" applyNumberFormat="1" applyFont="1" applyFill="1" applyBorder="1" applyAlignment="1">
      <alignment horizontal="center" vertical="center" wrapText="1"/>
    </xf>
    <xf numFmtId="164" fontId="24" fillId="10" borderId="64" xfId="3" applyNumberFormat="1" applyFont="1" applyFill="1" applyBorder="1" applyAlignment="1">
      <alignment horizontal="center" vertical="center" wrapText="1"/>
    </xf>
    <xf numFmtId="164" fontId="24" fillId="10" borderId="60" xfId="3" applyNumberFormat="1" applyFont="1" applyFill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55" xfId="2" applyFont="1" applyBorder="1" applyAlignment="1">
      <alignment horizontal="center" vertical="center"/>
    </xf>
    <xf numFmtId="164" fontId="24" fillId="6" borderId="5" xfId="3" applyNumberFormat="1" applyFont="1" applyFill="1" applyBorder="1" applyAlignment="1" applyProtection="1">
      <alignment horizontal="center" vertical="center" wrapText="1"/>
      <protection locked="0"/>
    </xf>
    <xf numFmtId="164" fontId="24" fillId="6" borderId="6" xfId="3" applyNumberFormat="1" applyFont="1" applyFill="1" applyBorder="1" applyAlignment="1" applyProtection="1">
      <alignment horizontal="center" vertical="center" wrapText="1"/>
      <protection locked="0"/>
    </xf>
    <xf numFmtId="164" fontId="24" fillId="6" borderId="52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" applyFont="1" applyBorder="1" applyAlignment="1" applyProtection="1">
      <alignment horizontal="center" wrapText="1"/>
    </xf>
    <xf numFmtId="164" fontId="21" fillId="9" borderId="17" xfId="3" applyNumberFormat="1" applyFont="1" applyFill="1" applyBorder="1" applyAlignment="1">
      <alignment horizontal="center" vertical="top" wrapText="1"/>
    </xf>
    <xf numFmtId="164" fontId="16" fillId="16" borderId="1" xfId="3" applyNumberFormat="1" applyFont="1" applyFill="1" applyBorder="1" applyAlignment="1" applyProtection="1">
      <alignment horizontal="left" vertical="center" wrapText="1"/>
    </xf>
    <xf numFmtId="164" fontId="16" fillId="16" borderId="3" xfId="3" applyNumberFormat="1" applyFont="1" applyFill="1" applyBorder="1" applyAlignment="1" applyProtection="1">
      <alignment horizontal="left" vertical="center" wrapText="1"/>
    </xf>
    <xf numFmtId="164" fontId="14" fillId="0" borderId="20" xfId="8" applyNumberFormat="1" applyFont="1" applyBorder="1" applyAlignment="1" applyProtection="1">
      <alignment horizontal="left" vertical="center" wrapText="1"/>
    </xf>
    <xf numFmtId="164" fontId="14" fillId="0" borderId="8" xfId="8" applyNumberFormat="1" applyFont="1" applyBorder="1" applyAlignment="1" applyProtection="1">
      <alignment horizontal="left" vertical="center" wrapText="1"/>
    </xf>
    <xf numFmtId="164" fontId="14" fillId="0" borderId="9" xfId="8" applyNumberFormat="1" applyFont="1" applyBorder="1" applyAlignment="1" applyProtection="1">
      <alignment horizontal="left" vertical="center" wrapText="1"/>
    </xf>
    <xf numFmtId="166" fontId="27" fillId="21" borderId="51" xfId="0" applyNumberFormat="1" applyFont="1" applyFill="1" applyBorder="1" applyAlignment="1" applyProtection="1">
      <alignment horizontal="center" vertical="center"/>
    </xf>
    <xf numFmtId="166" fontId="27" fillId="21" borderId="66" xfId="0" applyNumberFormat="1" applyFont="1" applyFill="1" applyBorder="1" applyAlignment="1" applyProtection="1">
      <alignment horizontal="center" vertical="center"/>
    </xf>
    <xf numFmtId="166" fontId="24" fillId="15" borderId="10" xfId="0" applyNumberFormat="1" applyFont="1" applyFill="1" applyBorder="1" applyAlignment="1" applyProtection="1">
      <alignment horizontal="center" vertical="center"/>
    </xf>
    <xf numFmtId="166" fontId="24" fillId="15" borderId="11" xfId="0" applyNumberFormat="1" applyFont="1" applyFill="1" applyBorder="1" applyAlignment="1" applyProtection="1">
      <alignment horizontal="center" vertical="center"/>
    </xf>
    <xf numFmtId="164" fontId="14" fillId="0" borderId="20" xfId="3" applyNumberFormat="1" applyFont="1" applyBorder="1" applyAlignment="1" applyProtection="1">
      <alignment horizontal="left" vertical="center" wrapText="1"/>
    </xf>
    <xf numFmtId="164" fontId="14" fillId="0" borderId="8" xfId="3" applyNumberFormat="1" applyFont="1" applyBorder="1" applyAlignment="1" applyProtection="1">
      <alignment horizontal="left" vertical="center" wrapText="1"/>
    </xf>
    <xf numFmtId="164" fontId="14" fillId="0" borderId="9" xfId="3" applyNumberFormat="1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164" fontId="21" fillId="14" borderId="7" xfId="3" applyNumberFormat="1" applyFont="1" applyFill="1" applyBorder="1" applyAlignment="1" applyProtection="1">
      <alignment horizontal="left" vertical="center" wrapText="1"/>
    </xf>
    <xf numFmtId="164" fontId="21" fillId="14" borderId="9" xfId="3" applyNumberFormat="1" applyFont="1" applyFill="1" applyBorder="1" applyAlignment="1" applyProtection="1">
      <alignment horizontal="left" vertical="center" wrapText="1"/>
    </xf>
    <xf numFmtId="164" fontId="16" fillId="14" borderId="20" xfId="3" applyNumberFormat="1" applyFont="1" applyFill="1" applyBorder="1" applyAlignment="1" applyProtection="1">
      <alignment horizontal="left" vertical="center" wrapText="1"/>
    </xf>
    <xf numFmtId="0" fontId="3" fillId="14" borderId="8" xfId="0" applyFont="1" applyFill="1" applyBorder="1" applyAlignment="1" applyProtection="1">
      <alignment vertical="center" wrapText="1"/>
    </xf>
    <xf numFmtId="0" fontId="3" fillId="14" borderId="9" xfId="0" applyFont="1" applyFill="1" applyBorder="1" applyAlignment="1" applyProtection="1">
      <alignment vertical="center" wrapText="1"/>
    </xf>
    <xf numFmtId="167" fontId="27" fillId="17" borderId="39" xfId="1" quotePrefix="1" applyNumberFormat="1" applyFont="1" applyFill="1" applyBorder="1" applyAlignment="1" applyProtection="1">
      <alignment horizontal="center" vertical="center" wrapText="1"/>
    </xf>
    <xf numFmtId="167" fontId="27" fillId="17" borderId="46" xfId="1" quotePrefix="1" applyNumberFormat="1" applyFont="1" applyFill="1" applyBorder="1" applyAlignment="1" applyProtection="1">
      <alignment horizontal="center" vertical="center" wrapText="1"/>
    </xf>
    <xf numFmtId="164" fontId="21" fillId="14" borderId="20" xfId="3" applyNumberFormat="1" applyFont="1" applyFill="1" applyBorder="1" applyAlignment="1" applyProtection="1">
      <alignment horizontal="center" vertical="center" wrapText="1"/>
    </xf>
    <xf numFmtId="164" fontId="21" fillId="14" borderId="8" xfId="3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left" vertical="center"/>
    </xf>
    <xf numFmtId="0" fontId="16" fillId="0" borderId="39" xfId="0" applyFont="1" applyFill="1" applyBorder="1" applyAlignment="1" applyProtection="1">
      <alignment horizontal="left" vertical="center"/>
    </xf>
    <xf numFmtId="164" fontId="16" fillId="0" borderId="20" xfId="3" applyNumberFormat="1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17" fillId="13" borderId="10" xfId="0" applyFont="1" applyFill="1" applyBorder="1" applyAlignment="1" applyProtection="1">
      <alignment horizontal="center" vertical="center" wrapText="1"/>
    </xf>
    <xf numFmtId="0" fontId="17" fillId="13" borderId="11" xfId="0" applyFont="1" applyFill="1" applyBorder="1" applyAlignment="1" applyProtection="1">
      <alignment horizontal="center" vertical="center" wrapText="1"/>
    </xf>
    <xf numFmtId="0" fontId="17" fillId="13" borderId="12" xfId="0" applyFont="1" applyFill="1" applyBorder="1" applyAlignment="1" applyProtection="1">
      <alignment horizontal="center" vertical="center" wrapText="1"/>
    </xf>
    <xf numFmtId="164" fontId="21" fillId="9" borderId="51" xfId="3" applyNumberFormat="1" applyFont="1" applyFill="1" applyBorder="1" applyAlignment="1" applyProtection="1">
      <alignment horizontal="center" vertical="top" wrapText="1"/>
    </xf>
    <xf numFmtId="164" fontId="21" fillId="9" borderId="50" xfId="3" applyNumberFormat="1" applyFont="1" applyFill="1" applyBorder="1" applyAlignment="1" applyProtection="1">
      <alignment horizontal="center" vertical="top" wrapText="1"/>
    </xf>
    <xf numFmtId="164" fontId="21" fillId="9" borderId="49" xfId="3" applyNumberFormat="1" applyFont="1" applyFill="1" applyBorder="1" applyAlignment="1" applyProtection="1">
      <alignment horizontal="center" vertical="top" wrapText="1"/>
    </xf>
    <xf numFmtId="164" fontId="16" fillId="16" borderId="4" xfId="3" applyNumberFormat="1" applyFont="1" applyFill="1" applyBorder="1" applyAlignment="1" applyProtection="1">
      <alignment horizontal="left" vertical="center" wrapText="1"/>
    </xf>
    <xf numFmtId="0" fontId="8" fillId="16" borderId="6" xfId="0" applyFont="1" applyFill="1" applyBorder="1" applyAlignment="1" applyProtection="1">
      <alignment horizontal="left" vertical="center" wrapText="1"/>
    </xf>
    <xf numFmtId="0" fontId="8" fillId="16" borderId="39" xfId="0" applyFont="1" applyFill="1" applyBorder="1" applyAlignment="1" applyProtection="1">
      <alignment horizontal="left" vertical="center" wrapText="1"/>
    </xf>
    <xf numFmtId="0" fontId="24" fillId="10" borderId="2" xfId="2" applyFont="1" applyFill="1" applyBorder="1" applyAlignment="1" applyProtection="1">
      <alignment horizontal="center" vertical="center"/>
    </xf>
    <xf numFmtId="0" fontId="24" fillId="10" borderId="3" xfId="0" applyFont="1" applyFill="1" applyBorder="1" applyAlignment="1" applyProtection="1">
      <alignment horizontal="center" vertical="center"/>
    </xf>
    <xf numFmtId="0" fontId="24" fillId="10" borderId="45" xfId="0" applyFont="1" applyFill="1" applyBorder="1" applyAlignment="1" applyProtection="1">
      <alignment horizontal="center" vertical="center"/>
    </xf>
    <xf numFmtId="164" fontId="24" fillId="10" borderId="5" xfId="3" applyNumberFormat="1" applyFont="1" applyFill="1" applyBorder="1" applyAlignment="1" applyProtection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 wrapText="1"/>
    </xf>
    <xf numFmtId="0" fontId="8" fillId="10" borderId="39" xfId="0" applyFont="1" applyFill="1" applyBorder="1" applyAlignment="1" applyProtection="1">
      <alignment horizontal="center" vertical="center" wrapText="1"/>
    </xf>
    <xf numFmtId="164" fontId="21" fillId="16" borderId="3" xfId="3" applyNumberFormat="1" applyFont="1" applyFill="1" applyBorder="1" applyAlignment="1" applyProtection="1">
      <alignment horizontal="center" vertical="top" wrapText="1"/>
    </xf>
    <xf numFmtId="0" fontId="28" fillId="7" borderId="1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47" xfId="0" applyFont="1" applyFill="1" applyBorder="1" applyAlignment="1" applyProtection="1">
      <alignment horizontal="center" vertical="center" wrapText="1"/>
    </xf>
    <xf numFmtId="164" fontId="16" fillId="14" borderId="8" xfId="3" applyNumberFormat="1" applyFont="1" applyFill="1" applyBorder="1" applyAlignment="1" applyProtection="1">
      <alignment horizontal="left" vertical="center" wrapText="1"/>
    </xf>
    <xf numFmtId="164" fontId="16" fillId="14" borderId="9" xfId="3" applyNumberFormat="1" applyFont="1" applyFill="1" applyBorder="1" applyAlignment="1" applyProtection="1">
      <alignment horizontal="left" vertical="center" wrapText="1"/>
    </xf>
    <xf numFmtId="164" fontId="16" fillId="14" borderId="23" xfId="3" applyNumberFormat="1" applyFont="1" applyFill="1" applyBorder="1" applyAlignment="1" applyProtection="1">
      <alignment horizontal="left" vertical="center" wrapText="1"/>
    </xf>
    <xf numFmtId="164" fontId="16" fillId="14" borderId="19" xfId="3" applyNumberFormat="1" applyFont="1" applyFill="1" applyBorder="1" applyAlignment="1" applyProtection="1">
      <alignment horizontal="left" vertical="center" wrapText="1"/>
    </xf>
    <xf numFmtId="164" fontId="16" fillId="14" borderId="29" xfId="3" applyNumberFormat="1" applyFont="1" applyFill="1" applyBorder="1" applyAlignment="1" applyProtection="1">
      <alignment horizontal="left" vertical="center" wrapText="1"/>
    </xf>
    <xf numFmtId="164" fontId="22" fillId="0" borderId="36" xfId="3" applyNumberFormat="1" applyFont="1" applyBorder="1" applyAlignment="1" applyProtection="1">
      <alignment horizontal="left" vertical="center" wrapText="1"/>
    </xf>
    <xf numFmtId="164" fontId="22" fillId="0" borderId="37" xfId="3" applyNumberFormat="1" applyFont="1" applyBorder="1" applyAlignment="1" applyProtection="1">
      <alignment horizontal="left" vertical="center" wrapText="1"/>
    </xf>
    <xf numFmtId="166" fontId="15" fillId="10" borderId="25" xfId="3" applyNumberFormat="1" applyFont="1" applyFill="1" applyBorder="1" applyAlignment="1" applyProtection="1">
      <alignment horizontal="center" vertical="center" wrapText="1"/>
    </xf>
    <xf numFmtId="166" fontId="15" fillId="10" borderId="26" xfId="3" applyNumberFormat="1" applyFont="1" applyFill="1" applyBorder="1" applyAlignment="1" applyProtection="1">
      <alignment horizontal="center" vertical="center" wrapText="1"/>
    </xf>
    <xf numFmtId="166" fontId="15" fillId="10" borderId="27" xfId="3" applyNumberFormat="1" applyFont="1" applyFill="1" applyBorder="1" applyAlignment="1" applyProtection="1">
      <alignment horizontal="center" vertical="center" wrapText="1"/>
    </xf>
    <xf numFmtId="164" fontId="15" fillId="0" borderId="20" xfId="3" applyNumberFormat="1" applyFont="1" applyFill="1" applyBorder="1" applyAlignment="1" applyProtection="1">
      <alignment horizontal="left" vertical="center" wrapText="1"/>
    </xf>
    <xf numFmtId="164" fontId="15" fillId="0" borderId="8" xfId="3" applyNumberFormat="1" applyFont="1" applyFill="1" applyBorder="1" applyAlignment="1" applyProtection="1">
      <alignment horizontal="left" vertical="center" wrapText="1"/>
    </xf>
    <xf numFmtId="164" fontId="15" fillId="0" borderId="9" xfId="3" applyNumberFormat="1" applyFont="1" applyFill="1" applyBorder="1" applyAlignment="1" applyProtection="1">
      <alignment horizontal="left" vertical="center" wrapText="1"/>
    </xf>
    <xf numFmtId="164" fontId="25" fillId="0" borderId="0" xfId="3" applyNumberFormat="1" applyFont="1" applyFill="1" applyBorder="1" applyAlignment="1" applyProtection="1">
      <alignment horizontal="center" vertical="center" wrapText="1"/>
    </xf>
    <xf numFmtId="0" fontId="8" fillId="16" borderId="6" xfId="0" applyFont="1" applyFill="1" applyBorder="1" applyAlignment="1" applyProtection="1">
      <alignment vertical="center" wrapText="1"/>
    </xf>
    <xf numFmtId="0" fontId="8" fillId="16" borderId="39" xfId="0" applyFont="1" applyFill="1" applyBorder="1" applyAlignment="1" applyProtection="1">
      <alignment vertical="center" wrapText="1"/>
    </xf>
    <xf numFmtId="164" fontId="21" fillId="0" borderId="53" xfId="1" quotePrefix="1" applyNumberFormat="1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 applyProtection="1">
      <alignment horizontal="left" vertical="center" wrapText="1"/>
    </xf>
    <xf numFmtId="164" fontId="16" fillId="0" borderId="8" xfId="3" applyNumberFormat="1" applyFont="1" applyBorder="1" applyAlignment="1" applyProtection="1">
      <alignment horizontal="left" vertical="center" wrapText="1"/>
    </xf>
    <xf numFmtId="164" fontId="16" fillId="0" borderId="9" xfId="3" applyNumberFormat="1" applyFont="1" applyBorder="1" applyAlignment="1" applyProtection="1">
      <alignment horizontal="left" vertical="center" wrapText="1"/>
    </xf>
    <xf numFmtId="164" fontId="14" fillId="0" borderId="32" xfId="3" applyNumberFormat="1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164" fontId="14" fillId="14" borderId="20" xfId="3" applyNumberFormat="1" applyFont="1" applyFill="1" applyBorder="1" applyAlignment="1" applyProtection="1">
      <alignment horizontal="left" vertical="center" wrapText="1"/>
    </xf>
    <xf numFmtId="164" fontId="14" fillId="14" borderId="8" xfId="3" applyNumberFormat="1" applyFont="1" applyFill="1" applyBorder="1" applyAlignment="1" applyProtection="1">
      <alignment horizontal="left" vertical="center" wrapText="1"/>
    </xf>
    <xf numFmtId="164" fontId="14" fillId="14" borderId="9" xfId="3" applyNumberFormat="1" applyFont="1" applyFill="1" applyBorder="1" applyAlignment="1" applyProtection="1">
      <alignment horizontal="left" vertical="center" wrapText="1"/>
    </xf>
    <xf numFmtId="165" fontId="14" fillId="0" borderId="32" xfId="3" applyNumberFormat="1" applyFont="1" applyBorder="1" applyAlignment="1" applyProtection="1">
      <alignment horizontal="center" vertical="center" wrapText="1"/>
    </xf>
    <xf numFmtId="165" fontId="14" fillId="0" borderId="0" xfId="3" applyNumberFormat="1" applyFont="1" applyBorder="1" applyAlignment="1" applyProtection="1">
      <alignment horizontal="center" vertical="center" wrapText="1"/>
    </xf>
    <xf numFmtId="164" fontId="8" fillId="6" borderId="64" xfId="3" applyNumberFormat="1" applyFont="1" applyFill="1" applyBorder="1" applyAlignment="1" applyProtection="1">
      <alignment horizontal="center" vertical="center" wrapText="1"/>
    </xf>
    <xf numFmtId="164" fontId="8" fillId="0" borderId="59" xfId="3" applyNumberFormat="1" applyFont="1" applyFill="1" applyBorder="1" applyAlignment="1" applyProtection="1">
      <alignment horizontal="left" vertical="center" wrapText="1"/>
    </xf>
    <xf numFmtId="164" fontId="8" fillId="0" borderId="64" xfId="3" applyNumberFormat="1" applyFont="1" applyFill="1" applyBorder="1" applyAlignment="1" applyProtection="1">
      <alignment horizontal="left" vertical="center" wrapText="1"/>
    </xf>
    <xf numFmtId="164" fontId="21" fillId="0" borderId="1" xfId="8" applyNumberFormat="1" applyFont="1" applyFill="1" applyBorder="1" applyAlignment="1" applyProtection="1">
      <alignment horizontal="left" vertical="center" wrapText="1"/>
    </xf>
    <xf numFmtId="164" fontId="21" fillId="0" borderId="3" xfId="8" applyNumberFormat="1" applyFont="1" applyFill="1" applyBorder="1" applyAlignment="1" applyProtection="1">
      <alignment horizontal="left" vertical="center" wrapText="1"/>
    </xf>
    <xf numFmtId="169" fontId="24" fillId="13" borderId="51" xfId="3" applyNumberFormat="1" applyFont="1" applyFill="1" applyBorder="1" applyAlignment="1" applyProtection="1">
      <alignment horizontal="left" vertical="top" wrapText="1"/>
    </xf>
    <xf numFmtId="169" fontId="24" fillId="13" borderId="50" xfId="3" applyNumberFormat="1" applyFont="1" applyFill="1" applyBorder="1" applyAlignment="1" applyProtection="1">
      <alignment horizontal="left" vertical="top" wrapText="1"/>
    </xf>
    <xf numFmtId="169" fontId="24" fillId="13" borderId="49" xfId="3" applyNumberFormat="1" applyFont="1" applyFill="1" applyBorder="1" applyAlignment="1" applyProtection="1">
      <alignment horizontal="left" vertical="top" wrapText="1"/>
    </xf>
    <xf numFmtId="169" fontId="24" fillId="13" borderId="13" xfId="3" applyNumberFormat="1" applyFont="1" applyFill="1" applyBorder="1" applyAlignment="1" applyProtection="1">
      <alignment horizontal="left" vertical="top" wrapText="1"/>
    </xf>
    <xf numFmtId="169" fontId="24" fillId="13" borderId="0" xfId="3" applyNumberFormat="1" applyFont="1" applyFill="1" applyBorder="1" applyAlignment="1" applyProtection="1">
      <alignment horizontal="left" vertical="top" wrapText="1"/>
    </xf>
    <xf numFmtId="169" fontId="24" fillId="13" borderId="14" xfId="3" applyNumberFormat="1" applyFont="1" applyFill="1" applyBorder="1" applyAlignment="1" applyProtection="1">
      <alignment horizontal="left" vertical="top" wrapText="1"/>
    </xf>
    <xf numFmtId="169" fontId="24" fillId="13" borderId="40" xfId="3" applyNumberFormat="1" applyFont="1" applyFill="1" applyBorder="1" applyAlignment="1" applyProtection="1">
      <alignment horizontal="left" vertical="top" wrapText="1"/>
    </xf>
    <xf numFmtId="169" fontId="24" fillId="13" borderId="36" xfId="3" applyNumberFormat="1" applyFont="1" applyFill="1" applyBorder="1" applyAlignment="1" applyProtection="1">
      <alignment horizontal="left" vertical="top" wrapText="1"/>
    </xf>
    <xf numFmtId="169" fontId="24" fillId="13" borderId="37" xfId="3" applyNumberFormat="1" applyFont="1" applyFill="1" applyBorder="1" applyAlignment="1" applyProtection="1">
      <alignment horizontal="left" vertical="top" wrapText="1"/>
    </xf>
    <xf numFmtId="14" fontId="30" fillId="13" borderId="1" xfId="3" applyNumberFormat="1" applyFont="1" applyFill="1" applyBorder="1" applyAlignment="1" applyProtection="1">
      <alignment horizontal="center" vertical="center" wrapText="1"/>
    </xf>
    <xf numFmtId="14" fontId="30" fillId="13" borderId="3" xfId="3" applyNumberFormat="1" applyFont="1" applyFill="1" applyBorder="1" applyAlignment="1" applyProtection="1">
      <alignment horizontal="center" vertical="center" wrapText="1"/>
    </xf>
    <xf numFmtId="164" fontId="30" fillId="13" borderId="40" xfId="3" applyNumberFormat="1" applyFont="1" applyFill="1" applyBorder="1" applyAlignment="1" applyProtection="1">
      <alignment horizontal="center" vertical="center"/>
    </xf>
    <xf numFmtId="164" fontId="30" fillId="13" borderId="36" xfId="3" applyNumberFormat="1" applyFont="1" applyFill="1" applyBorder="1" applyAlignment="1" applyProtection="1">
      <alignment horizontal="center" vertical="center"/>
    </xf>
    <xf numFmtId="164" fontId="20" fillId="8" borderId="10" xfId="3" applyNumberFormat="1" applyFont="1" applyFill="1" applyBorder="1" applyAlignment="1" applyProtection="1">
      <alignment horizontal="center" vertical="center" wrapText="1"/>
    </xf>
    <xf numFmtId="164" fontId="20" fillId="8" borderId="11" xfId="3" applyNumberFormat="1" applyFont="1" applyFill="1" applyBorder="1" applyAlignment="1" applyProtection="1">
      <alignment horizontal="center" vertical="center" wrapText="1"/>
    </xf>
    <xf numFmtId="164" fontId="20" fillId="8" borderId="12" xfId="3" applyNumberFormat="1" applyFont="1" applyFill="1" applyBorder="1" applyAlignment="1" applyProtection="1">
      <alignment horizontal="center" vertical="center" wrapText="1"/>
    </xf>
    <xf numFmtId="164" fontId="20" fillId="8" borderId="51" xfId="3" applyNumberFormat="1" applyFont="1" applyFill="1" applyBorder="1" applyAlignment="1" applyProtection="1">
      <alignment horizontal="center" vertical="center" wrapText="1"/>
    </xf>
    <xf numFmtId="164" fontId="20" fillId="8" borderId="50" xfId="3" applyNumberFormat="1" applyFont="1" applyFill="1" applyBorder="1" applyAlignment="1" applyProtection="1">
      <alignment horizontal="center" vertical="center" wrapText="1"/>
    </xf>
    <xf numFmtId="164" fontId="20" fillId="8" borderId="49" xfId="3" applyNumberFormat="1" applyFont="1" applyFill="1" applyBorder="1" applyAlignment="1" applyProtection="1">
      <alignment horizontal="center" vertical="center" wrapText="1"/>
    </xf>
    <xf numFmtId="164" fontId="32" fillId="0" borderId="11" xfId="3" applyNumberFormat="1" applyFont="1" applyBorder="1" applyAlignment="1" applyProtection="1">
      <alignment horizontal="center" vertical="center" wrapText="1"/>
    </xf>
    <xf numFmtId="164" fontId="16" fillId="0" borderId="32" xfId="3" applyNumberFormat="1" applyFont="1" applyBorder="1" applyAlignment="1" applyProtection="1">
      <alignment horizontal="left" vertical="center" wrapText="1"/>
    </xf>
    <xf numFmtId="164" fontId="16" fillId="0" borderId="29" xfId="3" applyNumberFormat="1" applyFont="1" applyBorder="1" applyAlignment="1" applyProtection="1">
      <alignment horizontal="left" vertical="center" wrapText="1"/>
    </xf>
    <xf numFmtId="164" fontId="16" fillId="0" borderId="19" xfId="3" applyNumberFormat="1" applyFont="1" applyBorder="1" applyAlignment="1" applyProtection="1">
      <alignment horizontal="left" vertical="center" wrapText="1"/>
    </xf>
    <xf numFmtId="165" fontId="14" fillId="0" borderId="13" xfId="3" quotePrefix="1" applyNumberFormat="1" applyFont="1" applyBorder="1" applyAlignment="1" applyProtection="1">
      <alignment horizontal="left" vertical="center" wrapText="1"/>
    </xf>
    <xf numFmtId="165" fontId="14" fillId="0" borderId="0" xfId="3" quotePrefix="1" applyNumberFormat="1" applyFont="1" applyBorder="1" applyAlignment="1" applyProtection="1">
      <alignment horizontal="left" vertical="center" wrapText="1"/>
    </xf>
    <xf numFmtId="164" fontId="15" fillId="0" borderId="26" xfId="3" applyNumberFormat="1" applyFont="1" applyFill="1" applyBorder="1" applyAlignment="1" applyProtection="1">
      <alignment horizontal="center" vertical="center" wrapText="1"/>
    </xf>
  </cellXfs>
  <cellStyles count="9">
    <cellStyle name="20 % - Akzent1" xfId="1" builtinId="30"/>
    <cellStyle name="Gut 2" xfId="6"/>
    <cellStyle name="Neutral 2" xfId="5"/>
    <cellStyle name="Schlecht 2" xfId="4"/>
    <cellStyle name="Standard" xfId="0" builtinId="0"/>
    <cellStyle name="Standard 2" xfId="3"/>
    <cellStyle name="Standard 2 2" xfId="8"/>
    <cellStyle name="Standard 3" xfId="7"/>
    <cellStyle name="Standard 4" xfId="2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CC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65"/>
  <sheetViews>
    <sheetView tabSelected="1" zoomScale="90" zoomScaleNormal="90" workbookViewId="0">
      <selection activeCell="H21" sqref="H21"/>
    </sheetView>
  </sheetViews>
  <sheetFormatPr baseColWidth="10" defaultColWidth="11.5546875" defaultRowHeight="11.4" x14ac:dyDescent="0.25"/>
  <cols>
    <col min="1" max="1" width="2.77734375" style="5" customWidth="1"/>
    <col min="2" max="2" width="5.21875" style="3" bestFit="1" customWidth="1"/>
    <col min="3" max="3" width="35.77734375" style="4" customWidth="1"/>
    <col min="4" max="9" width="16.77734375" style="4" customWidth="1"/>
    <col min="10" max="10" width="3.44140625" style="4" customWidth="1"/>
    <col min="11" max="11" width="16.77734375" style="4" customWidth="1"/>
    <col min="12" max="12" width="3.44140625" style="5" customWidth="1"/>
    <col min="13" max="13" width="17.5546875" style="4" hidden="1" customWidth="1"/>
    <col min="14" max="14" width="16.77734375" style="4" hidden="1" customWidth="1"/>
    <col min="15" max="15" width="3.77734375" style="5" customWidth="1"/>
    <col min="16" max="153" width="11.5546875" style="5"/>
    <col min="154" max="16384" width="11.5546875" style="4"/>
  </cols>
  <sheetData>
    <row r="1" spans="1:157" ht="12" thickBot="1" x14ac:dyDescent="0.3">
      <c r="B1" s="69"/>
      <c r="C1" s="8"/>
      <c r="D1" s="8"/>
      <c r="E1" s="8"/>
      <c r="F1" s="8"/>
      <c r="G1" s="8"/>
      <c r="H1" s="8"/>
      <c r="I1" s="8"/>
      <c r="J1" s="8"/>
      <c r="K1" s="8"/>
      <c r="M1" s="8"/>
      <c r="N1" s="8"/>
    </row>
    <row r="2" spans="1:157" s="27" customFormat="1" ht="15.6" x14ac:dyDescent="0.3">
      <c r="A2" s="59"/>
      <c r="B2" s="6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1"/>
    </row>
    <row r="3" spans="1:157" s="1" customFormat="1" ht="15.6" x14ac:dyDescent="0.3">
      <c r="A3" s="59"/>
      <c r="B3" s="82"/>
      <c r="C3" s="394" t="s">
        <v>136</v>
      </c>
      <c r="D3" s="394"/>
      <c r="E3" s="394"/>
      <c r="F3" s="394"/>
      <c r="G3" s="27"/>
      <c r="H3" s="27"/>
      <c r="I3" s="27"/>
      <c r="J3" s="27"/>
      <c r="K3" s="27"/>
      <c r="L3" s="27"/>
      <c r="M3" s="27"/>
      <c r="N3" s="27"/>
      <c r="O3" s="32"/>
    </row>
    <row r="4" spans="1:157" s="1" customFormat="1" ht="15.6" x14ac:dyDescent="0.3">
      <c r="A4" s="59"/>
      <c r="B4" s="62"/>
      <c r="C4" s="50" t="s">
        <v>99</v>
      </c>
      <c r="D4" s="27"/>
      <c r="E4" s="27"/>
      <c r="F4" s="27"/>
      <c r="G4" s="27"/>
      <c r="H4" s="27"/>
      <c r="I4" s="84" t="s">
        <v>100</v>
      </c>
      <c r="J4" s="27"/>
      <c r="K4" s="83"/>
      <c r="L4" s="27"/>
      <c r="M4" s="84"/>
      <c r="N4" s="84"/>
      <c r="O4" s="32"/>
    </row>
    <row r="5" spans="1:157" s="1" customFormat="1" ht="13.5" customHeight="1" x14ac:dyDescent="0.25">
      <c r="A5" s="338"/>
      <c r="B5" s="341"/>
      <c r="C5" s="27"/>
      <c r="D5" s="27"/>
      <c r="E5" s="27"/>
      <c r="F5" s="27"/>
      <c r="G5" s="27"/>
      <c r="H5" s="27"/>
      <c r="I5" s="27"/>
      <c r="J5" s="27"/>
      <c r="K5" s="27"/>
      <c r="L5" s="27"/>
      <c r="M5" s="342"/>
      <c r="N5" s="27"/>
      <c r="O5" s="32"/>
    </row>
    <row r="6" spans="1:157" s="187" customFormat="1" ht="32.25" customHeight="1" x14ac:dyDescent="0.3">
      <c r="A6" s="183"/>
      <c r="B6" s="343"/>
      <c r="C6" s="413" t="s">
        <v>122</v>
      </c>
      <c r="D6" s="413"/>
      <c r="E6" s="413"/>
      <c r="F6" s="413"/>
      <c r="G6" s="413"/>
      <c r="H6" s="413"/>
      <c r="I6" s="413"/>
      <c r="J6" s="339"/>
      <c r="K6" s="190"/>
      <c r="L6" s="190"/>
      <c r="M6" s="190"/>
      <c r="N6" s="190"/>
      <c r="O6" s="340"/>
      <c r="P6" s="190"/>
      <c r="Q6" s="190"/>
      <c r="R6" s="190"/>
    </row>
    <row r="7" spans="1:157" s="1" customFormat="1" ht="15.75" customHeight="1" thickBot="1" x14ac:dyDescent="0.3">
      <c r="A7" s="59"/>
      <c r="B7" s="6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2"/>
    </row>
    <row r="8" spans="1:157" s="141" customFormat="1" ht="29.25" customHeight="1" thickBot="1" x14ac:dyDescent="0.3">
      <c r="A8" s="136"/>
      <c r="B8" s="137"/>
      <c r="C8" s="402" t="s">
        <v>123</v>
      </c>
      <c r="D8" s="403"/>
      <c r="E8" s="404" t="s">
        <v>82</v>
      </c>
      <c r="F8" s="404"/>
      <c r="G8" s="405" t="s">
        <v>124</v>
      </c>
      <c r="H8" s="405"/>
      <c r="I8" s="406"/>
      <c r="J8" s="138"/>
      <c r="K8" s="139"/>
      <c r="L8" s="139"/>
      <c r="M8" s="139"/>
      <c r="N8" s="139"/>
      <c r="O8" s="140"/>
    </row>
    <row r="9" spans="1:157" s="1" customFormat="1" ht="17.25" customHeight="1" thickBot="1" x14ac:dyDescent="0.3">
      <c r="A9" s="59"/>
      <c r="B9" s="63"/>
      <c r="C9" s="74"/>
      <c r="D9" s="74"/>
      <c r="E9" s="74"/>
      <c r="F9" s="74"/>
      <c r="G9" s="74"/>
      <c r="H9" s="75"/>
      <c r="I9" s="75"/>
      <c r="J9" s="59"/>
      <c r="K9" s="27"/>
      <c r="L9" s="27"/>
      <c r="M9" s="27"/>
      <c r="N9" s="27"/>
      <c r="O9" s="32"/>
    </row>
    <row r="10" spans="1:157" s="1" customFormat="1" ht="30" customHeight="1" x14ac:dyDescent="0.25">
      <c r="A10" s="59"/>
      <c r="B10" s="63"/>
      <c r="C10" s="80" t="s">
        <v>64</v>
      </c>
      <c r="D10" s="407"/>
      <c r="E10" s="408"/>
      <c r="F10" s="408"/>
      <c r="G10" s="408"/>
      <c r="H10" s="408"/>
      <c r="I10" s="409"/>
      <c r="J10" s="81"/>
      <c r="K10" s="27"/>
      <c r="L10" s="27"/>
      <c r="M10" s="27"/>
      <c r="N10" s="27"/>
      <c r="O10" s="32"/>
    </row>
    <row r="11" spans="1:157" s="1" customFormat="1" ht="30" customHeight="1" thickBot="1" x14ac:dyDescent="0.3">
      <c r="A11" s="59"/>
      <c r="B11" s="63"/>
      <c r="C11" s="2" t="s">
        <v>1</v>
      </c>
      <c r="D11" s="410"/>
      <c r="E11" s="411"/>
      <c r="F11" s="411"/>
      <c r="G11" s="411"/>
      <c r="H11" s="411"/>
      <c r="I11" s="412"/>
      <c r="J11" s="337"/>
      <c r="K11" s="27"/>
      <c r="L11" s="27"/>
      <c r="M11" s="27"/>
      <c r="N11" s="27"/>
      <c r="O11" s="32"/>
    </row>
    <row r="12" spans="1:157" ht="17.25" customHeight="1" thickBot="1" x14ac:dyDescent="0.3">
      <c r="B12" s="64"/>
      <c r="C12" s="8"/>
      <c r="D12" s="8"/>
      <c r="E12" s="9"/>
      <c r="F12" s="9"/>
      <c r="G12" s="9"/>
      <c r="H12" s="8"/>
      <c r="I12" s="9"/>
      <c r="J12" s="8"/>
      <c r="K12" s="8"/>
      <c r="L12" s="9"/>
      <c r="M12" s="8"/>
      <c r="N12" s="9"/>
      <c r="O12" s="29"/>
      <c r="EX12" s="5"/>
      <c r="EY12" s="5"/>
      <c r="EZ12" s="5"/>
      <c r="FA12" s="5"/>
    </row>
    <row r="13" spans="1:157" ht="36" customHeight="1" thickBot="1" x14ac:dyDescent="0.35">
      <c r="B13" s="64"/>
      <c r="C13" s="399" t="s">
        <v>72</v>
      </c>
      <c r="D13" s="400"/>
      <c r="E13" s="400"/>
      <c r="F13" s="400"/>
      <c r="G13" s="400"/>
      <c r="H13" s="400"/>
      <c r="I13" s="401"/>
      <c r="J13" s="85"/>
      <c r="K13" s="389" t="s">
        <v>40</v>
      </c>
      <c r="L13" s="35"/>
      <c r="M13" s="385" t="s">
        <v>50</v>
      </c>
      <c r="N13" s="386"/>
      <c r="O13" s="29"/>
      <c r="EX13" s="5"/>
      <c r="EY13" s="5"/>
      <c r="EZ13" s="5"/>
      <c r="FA13" s="5"/>
    </row>
    <row r="14" spans="1:157" ht="5.25" customHeight="1" thickBot="1" x14ac:dyDescent="0.3">
      <c r="B14" s="64"/>
      <c r="C14" s="7"/>
      <c r="D14" s="8"/>
      <c r="E14" s="9"/>
      <c r="F14" s="9"/>
      <c r="G14" s="9"/>
      <c r="H14" s="8"/>
      <c r="I14" s="10"/>
      <c r="J14" s="8"/>
      <c r="K14" s="390"/>
      <c r="L14" s="9"/>
      <c r="M14" s="8"/>
      <c r="N14" s="10"/>
      <c r="O14" s="29"/>
      <c r="EX14" s="5"/>
      <c r="EY14" s="5"/>
      <c r="EZ14" s="5"/>
      <c r="FA14" s="5"/>
    </row>
    <row r="15" spans="1:157" ht="37.5" customHeight="1" thickBot="1" x14ac:dyDescent="0.3">
      <c r="B15" s="64"/>
      <c r="C15" s="125"/>
      <c r="D15" s="397" t="s">
        <v>21</v>
      </c>
      <c r="E15" s="398"/>
      <c r="F15" s="397" t="s">
        <v>38</v>
      </c>
      <c r="G15" s="398"/>
      <c r="H15" s="397" t="s">
        <v>22</v>
      </c>
      <c r="I15" s="398"/>
      <c r="J15" s="60"/>
      <c r="K15" s="391"/>
      <c r="M15" s="381" t="s">
        <v>49</v>
      </c>
      <c r="N15" s="382"/>
      <c r="O15" s="29"/>
    </row>
    <row r="16" spans="1:157" ht="37.5" hidden="1" customHeight="1" thickBot="1" x14ac:dyDescent="0.3">
      <c r="B16" s="64"/>
      <c r="C16" s="53" t="s">
        <v>48</v>
      </c>
      <c r="D16" s="150">
        <v>12</v>
      </c>
      <c r="E16" s="151" t="s">
        <v>47</v>
      </c>
      <c r="F16" s="152">
        <v>12</v>
      </c>
      <c r="G16" s="151" t="s">
        <v>47</v>
      </c>
      <c r="H16" s="152">
        <v>12</v>
      </c>
      <c r="I16" s="153" t="s">
        <v>47</v>
      </c>
      <c r="J16" s="60"/>
      <c r="M16" s="383"/>
      <c r="N16" s="384"/>
      <c r="O16" s="29"/>
    </row>
    <row r="17" spans="1:153" s="6" customFormat="1" ht="34.200000000000003" customHeight="1" thickBot="1" x14ac:dyDescent="0.3">
      <c r="A17" s="12"/>
      <c r="B17" s="65"/>
      <c r="C17" s="11"/>
      <c r="D17" s="52" t="s">
        <v>4</v>
      </c>
      <c r="E17" s="52" t="s">
        <v>5</v>
      </c>
      <c r="F17" s="52" t="s">
        <v>4</v>
      </c>
      <c r="G17" s="52" t="s">
        <v>5</v>
      </c>
      <c r="H17" s="52" t="s">
        <v>4</v>
      </c>
      <c r="I17" s="149" t="s">
        <v>5</v>
      </c>
      <c r="J17" s="60"/>
      <c r="K17" s="44"/>
      <c r="L17" s="12"/>
      <c r="M17" s="56" t="s">
        <v>4</v>
      </c>
      <c r="N17" s="57" t="s">
        <v>5</v>
      </c>
      <c r="O17" s="2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</row>
    <row r="18" spans="1:153" s="13" customFormat="1" ht="27.75" customHeight="1" x14ac:dyDescent="0.25">
      <c r="A18" s="12"/>
      <c r="B18" s="66">
        <v>1</v>
      </c>
      <c r="C18" s="47" t="s">
        <v>9</v>
      </c>
      <c r="D18" s="395"/>
      <c r="E18" s="396"/>
      <c r="F18" s="48"/>
      <c r="G18" s="48"/>
      <c r="H18" s="395"/>
      <c r="I18" s="414"/>
      <c r="J18" s="60"/>
      <c r="K18" s="37"/>
      <c r="L18" s="12"/>
      <c r="M18" s="387"/>
      <c r="N18" s="388"/>
      <c r="O18" s="2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</row>
    <row r="19" spans="1:153" s="15" customFormat="1" ht="34.950000000000003" customHeight="1" x14ac:dyDescent="0.25">
      <c r="A19" s="5"/>
      <c r="B19" s="67">
        <v>1.1000000000000001</v>
      </c>
      <c r="C19" s="14" t="s">
        <v>130</v>
      </c>
      <c r="D19" s="45">
        <v>0</v>
      </c>
      <c r="E19" s="119"/>
      <c r="F19" s="45">
        <v>0</v>
      </c>
      <c r="G19" s="119"/>
      <c r="H19" s="45">
        <v>0</v>
      </c>
      <c r="I19" s="54"/>
      <c r="J19" s="60"/>
      <c r="K19" s="70">
        <f t="shared" ref="K19:K25" si="0">(D19+F19+H19)/($D$16+$F$16+$H$16)</f>
        <v>0</v>
      </c>
      <c r="L19" s="5"/>
      <c r="M19" s="46"/>
      <c r="N19" s="54"/>
      <c r="O19" s="2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s="15" customFormat="1" ht="34.950000000000003" customHeight="1" x14ac:dyDescent="0.25">
      <c r="A20" s="5"/>
      <c r="B20" s="67">
        <v>1.2</v>
      </c>
      <c r="C20" s="14" t="s">
        <v>132</v>
      </c>
      <c r="D20" s="45">
        <v>0</v>
      </c>
      <c r="E20" s="72"/>
      <c r="F20" s="45">
        <v>0</v>
      </c>
      <c r="G20" s="72"/>
      <c r="H20" s="45">
        <v>0</v>
      </c>
      <c r="I20" s="55"/>
      <c r="J20" s="60"/>
      <c r="K20" s="70">
        <f t="shared" si="0"/>
        <v>0</v>
      </c>
      <c r="L20" s="5"/>
      <c r="M20" s="46"/>
      <c r="N20" s="55"/>
      <c r="O20" s="2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s="15" customFormat="1" ht="34.950000000000003" customHeight="1" x14ac:dyDescent="0.25">
      <c r="A21" s="5"/>
      <c r="B21" s="67">
        <v>1.3</v>
      </c>
      <c r="C21" s="14" t="s">
        <v>11</v>
      </c>
      <c r="D21" s="45">
        <v>0</v>
      </c>
      <c r="E21" s="72"/>
      <c r="F21" s="45">
        <v>0</v>
      </c>
      <c r="G21" s="72"/>
      <c r="H21" s="45">
        <v>0</v>
      </c>
      <c r="I21" s="55"/>
      <c r="J21" s="60"/>
      <c r="K21" s="70">
        <f t="shared" si="0"/>
        <v>0</v>
      </c>
      <c r="L21" s="5"/>
      <c r="M21" s="46"/>
      <c r="N21" s="55"/>
      <c r="O21" s="2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s="15" customFormat="1" ht="34.950000000000003" customHeight="1" x14ac:dyDescent="0.25">
      <c r="A22" s="5"/>
      <c r="B22" s="67">
        <v>1.4</v>
      </c>
      <c r="C22" s="14" t="s">
        <v>13</v>
      </c>
      <c r="D22" s="45">
        <v>0</v>
      </c>
      <c r="E22" s="72"/>
      <c r="F22" s="45">
        <v>0</v>
      </c>
      <c r="G22" s="72"/>
      <c r="H22" s="45">
        <v>0</v>
      </c>
      <c r="I22" s="55"/>
      <c r="J22" s="60"/>
      <c r="K22" s="70">
        <f t="shared" si="0"/>
        <v>0</v>
      </c>
      <c r="L22" s="5"/>
      <c r="M22" s="46"/>
      <c r="N22" s="55"/>
      <c r="O22" s="29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s="15" customFormat="1" ht="34.950000000000003" customHeight="1" x14ac:dyDescent="0.25">
      <c r="A23" s="5"/>
      <c r="B23" s="67">
        <v>1.5</v>
      </c>
      <c r="C23" s="14" t="s">
        <v>14</v>
      </c>
      <c r="D23" s="45">
        <v>0</v>
      </c>
      <c r="E23" s="72"/>
      <c r="F23" s="45">
        <v>0</v>
      </c>
      <c r="G23" s="72"/>
      <c r="H23" s="45">
        <v>0</v>
      </c>
      <c r="I23" s="55"/>
      <c r="J23" s="60"/>
      <c r="K23" s="70">
        <f t="shared" si="0"/>
        <v>0</v>
      </c>
      <c r="L23" s="5"/>
      <c r="M23" s="46"/>
      <c r="N23" s="55"/>
      <c r="O23" s="29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s="15" customFormat="1" ht="34.950000000000003" customHeight="1" x14ac:dyDescent="0.25">
      <c r="A24" s="5"/>
      <c r="B24" s="68">
        <v>1.6</v>
      </c>
      <c r="C24" s="16" t="s">
        <v>32</v>
      </c>
      <c r="D24" s="45">
        <v>0</v>
      </c>
      <c r="E24" s="72"/>
      <c r="F24" s="45">
        <v>0</v>
      </c>
      <c r="G24" s="72"/>
      <c r="H24" s="45">
        <v>0</v>
      </c>
      <c r="I24" s="55"/>
      <c r="J24" s="60"/>
      <c r="K24" s="70">
        <f t="shared" si="0"/>
        <v>0</v>
      </c>
      <c r="L24" s="5"/>
      <c r="M24" s="46"/>
      <c r="N24" s="55"/>
      <c r="O24" s="29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s="15" customFormat="1" ht="34.950000000000003" customHeight="1" x14ac:dyDescent="0.25">
      <c r="A25" s="5"/>
      <c r="B25" s="68">
        <v>1.7</v>
      </c>
      <c r="C25" s="16" t="s">
        <v>15</v>
      </c>
      <c r="D25" s="45">
        <v>0</v>
      </c>
      <c r="E25" s="72"/>
      <c r="F25" s="45">
        <v>0</v>
      </c>
      <c r="G25" s="72"/>
      <c r="H25" s="45">
        <v>0</v>
      </c>
      <c r="I25" s="55"/>
      <c r="J25" s="60"/>
      <c r="K25" s="70">
        <f t="shared" si="0"/>
        <v>0</v>
      </c>
      <c r="L25" s="5"/>
      <c r="M25" s="46"/>
      <c r="N25" s="55"/>
      <c r="O25" s="29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1:153" s="15" customFormat="1" ht="34.950000000000003" customHeight="1" x14ac:dyDescent="0.25">
      <c r="A26" s="5"/>
      <c r="B26" s="68"/>
      <c r="C26" s="51" t="s">
        <v>35</v>
      </c>
      <c r="D26" s="76">
        <f>SUM(D19:D25)</f>
        <v>0</v>
      </c>
      <c r="E26" s="120"/>
      <c r="F26" s="76">
        <f>SUM(F19:F25)</f>
        <v>0</v>
      </c>
      <c r="G26" s="120"/>
      <c r="H26" s="76">
        <f>SUM(H19:H25)</f>
        <v>0</v>
      </c>
      <c r="I26" s="123"/>
      <c r="J26" s="60"/>
      <c r="K26" s="38">
        <f>SUM(K19:K25)</f>
        <v>0</v>
      </c>
      <c r="L26" s="5"/>
      <c r="M26" s="78">
        <f>SUM(M19:M25)</f>
        <v>0</v>
      </c>
      <c r="N26" s="123"/>
      <c r="O26" s="29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s="13" customFormat="1" ht="28.5" customHeight="1" x14ac:dyDescent="0.25">
      <c r="A27" s="12"/>
      <c r="B27" s="66">
        <v>4</v>
      </c>
      <c r="C27" s="47" t="s">
        <v>16</v>
      </c>
      <c r="D27" s="392"/>
      <c r="E27" s="393"/>
      <c r="F27" s="49"/>
      <c r="G27" s="49"/>
      <c r="H27" s="392"/>
      <c r="I27" s="380"/>
      <c r="J27" s="60"/>
      <c r="K27" s="33"/>
      <c r="L27" s="36"/>
      <c r="M27" s="379"/>
      <c r="N27" s="380"/>
      <c r="O27" s="28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</row>
    <row r="28" spans="1:153" s="15" customFormat="1" ht="39.6" customHeight="1" x14ac:dyDescent="0.25">
      <c r="A28" s="5"/>
      <c r="B28" s="67">
        <v>4.0999999999999996</v>
      </c>
      <c r="C28" s="17" t="s">
        <v>17</v>
      </c>
      <c r="D28" s="119"/>
      <c r="E28" s="45">
        <v>0</v>
      </c>
      <c r="F28" s="25"/>
      <c r="G28" s="45">
        <v>0</v>
      </c>
      <c r="H28" s="119"/>
      <c r="I28" s="126">
        <v>0</v>
      </c>
      <c r="J28" s="60"/>
      <c r="K28" s="70">
        <f t="shared" ref="K28:K35" si="1">(E28+G28+I28)/($D$16+$F$16+$H$16)</f>
        <v>0</v>
      </c>
      <c r="L28" s="5"/>
      <c r="M28" s="121"/>
      <c r="N28" s="126"/>
      <c r="O28" s="2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1:153" s="15" customFormat="1" ht="34.950000000000003" customHeight="1" x14ac:dyDescent="0.25">
      <c r="A29" s="5"/>
      <c r="B29" s="67">
        <v>4.2</v>
      </c>
      <c r="C29" s="14" t="s">
        <v>18</v>
      </c>
      <c r="D29" s="72"/>
      <c r="E29" s="45">
        <v>0</v>
      </c>
      <c r="F29" s="26"/>
      <c r="G29" s="45">
        <v>0</v>
      </c>
      <c r="H29" s="72"/>
      <c r="I29" s="126">
        <v>0</v>
      </c>
      <c r="J29" s="60"/>
      <c r="K29" s="70">
        <f t="shared" si="1"/>
        <v>0</v>
      </c>
      <c r="L29" s="5"/>
      <c r="M29" s="122"/>
      <c r="N29" s="127"/>
      <c r="O29" s="2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1:153" s="15" customFormat="1" ht="34.950000000000003" customHeight="1" x14ac:dyDescent="0.25">
      <c r="A30" s="5"/>
      <c r="B30" s="67">
        <v>4.3</v>
      </c>
      <c r="C30" s="14" t="s">
        <v>90</v>
      </c>
      <c r="D30" s="72"/>
      <c r="E30" s="45">
        <v>0</v>
      </c>
      <c r="F30" s="26"/>
      <c r="G30" s="45">
        <v>0</v>
      </c>
      <c r="H30" s="72"/>
      <c r="I30" s="126">
        <v>0</v>
      </c>
      <c r="J30" s="60"/>
      <c r="K30" s="70">
        <f t="shared" si="1"/>
        <v>0</v>
      </c>
      <c r="L30" s="5"/>
      <c r="M30" s="122"/>
      <c r="N30" s="127"/>
      <c r="O30" s="2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1:153" s="15" customFormat="1" ht="34.950000000000003" customHeight="1" x14ac:dyDescent="0.25">
      <c r="A31" s="5"/>
      <c r="B31" s="67">
        <v>4.4000000000000004</v>
      </c>
      <c r="C31" s="14" t="s">
        <v>34</v>
      </c>
      <c r="D31" s="72"/>
      <c r="E31" s="45">
        <v>0</v>
      </c>
      <c r="F31" s="26"/>
      <c r="G31" s="45">
        <v>0</v>
      </c>
      <c r="H31" s="72"/>
      <c r="I31" s="126">
        <v>0</v>
      </c>
      <c r="J31" s="60"/>
      <c r="K31" s="70">
        <f t="shared" si="1"/>
        <v>0</v>
      </c>
      <c r="L31" s="5"/>
      <c r="M31" s="122"/>
      <c r="N31" s="127"/>
      <c r="O31" s="2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1:153" s="15" customFormat="1" ht="34.950000000000003" customHeight="1" x14ac:dyDescent="0.25">
      <c r="A32" s="5"/>
      <c r="B32" s="67">
        <v>4.5</v>
      </c>
      <c r="C32" s="14" t="s">
        <v>33</v>
      </c>
      <c r="D32" s="72"/>
      <c r="E32" s="45">
        <v>0</v>
      </c>
      <c r="F32" s="26"/>
      <c r="G32" s="45">
        <v>0</v>
      </c>
      <c r="H32" s="72"/>
      <c r="I32" s="126">
        <v>0</v>
      </c>
      <c r="J32" s="60"/>
      <c r="K32" s="70">
        <f t="shared" si="1"/>
        <v>0</v>
      </c>
      <c r="L32" s="5"/>
      <c r="M32" s="122"/>
      <c r="N32" s="127"/>
      <c r="O32" s="2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1:153" s="15" customFormat="1" ht="34.950000000000003" customHeight="1" x14ac:dyDescent="0.25">
      <c r="A33" s="5"/>
      <c r="B33" s="67">
        <v>4.5999999999999996</v>
      </c>
      <c r="C33" s="14" t="s">
        <v>135</v>
      </c>
      <c r="D33" s="72"/>
      <c r="E33" s="45">
        <v>0</v>
      </c>
      <c r="F33" s="26"/>
      <c r="G33" s="45">
        <v>0</v>
      </c>
      <c r="H33" s="72"/>
      <c r="I33" s="126">
        <v>0</v>
      </c>
      <c r="J33" s="60"/>
      <c r="K33" s="70">
        <f t="shared" si="1"/>
        <v>0</v>
      </c>
      <c r="L33" s="5"/>
      <c r="M33" s="122"/>
      <c r="N33" s="127"/>
      <c r="O33" s="29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1:153" s="15" customFormat="1" ht="34.950000000000003" customHeight="1" x14ac:dyDescent="0.25">
      <c r="A34" s="5"/>
      <c r="B34" s="67">
        <v>4.7</v>
      </c>
      <c r="C34" s="14" t="s">
        <v>19</v>
      </c>
      <c r="D34" s="72"/>
      <c r="E34" s="344">
        <v>0</v>
      </c>
      <c r="F34" s="26"/>
      <c r="G34" s="344">
        <v>0</v>
      </c>
      <c r="H34" s="72"/>
      <c r="I34" s="126">
        <v>0</v>
      </c>
      <c r="J34" s="60"/>
      <c r="K34" s="70">
        <f t="shared" si="1"/>
        <v>0</v>
      </c>
      <c r="L34" s="5"/>
      <c r="M34" s="122"/>
      <c r="N34" s="127"/>
      <c r="O34" s="2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1:153" s="15" customFormat="1" ht="34.950000000000003" customHeight="1" x14ac:dyDescent="0.25">
      <c r="A35" s="5"/>
      <c r="B35" s="67">
        <v>4.8</v>
      </c>
      <c r="C35" s="14" t="s">
        <v>134</v>
      </c>
      <c r="D35" s="72"/>
      <c r="E35" s="344">
        <v>0</v>
      </c>
      <c r="F35" s="26"/>
      <c r="G35" s="344">
        <v>0</v>
      </c>
      <c r="H35" s="72"/>
      <c r="I35" s="126">
        <v>0</v>
      </c>
      <c r="J35" s="60"/>
      <c r="K35" s="70">
        <f t="shared" si="1"/>
        <v>0</v>
      </c>
      <c r="L35" s="5"/>
      <c r="M35" s="122"/>
      <c r="N35" s="127"/>
      <c r="O35" s="2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1:153" s="15" customFormat="1" ht="34.950000000000003" customHeight="1" x14ac:dyDescent="0.25">
      <c r="A36" s="5"/>
      <c r="B36" s="67"/>
      <c r="C36" s="24" t="s">
        <v>44</v>
      </c>
      <c r="D36" s="72"/>
      <c r="E36" s="77">
        <f>SUM(E28:E35)</f>
        <v>0</v>
      </c>
      <c r="F36" s="26"/>
      <c r="G36" s="77">
        <f>SUM(G28:G35)</f>
        <v>0</v>
      </c>
      <c r="H36" s="72"/>
      <c r="I36" s="79">
        <f>SUM(I28:I35)</f>
        <v>0</v>
      </c>
      <c r="J36" s="60"/>
      <c r="K36" s="38">
        <f>SUM(K28:K35)</f>
        <v>0</v>
      </c>
      <c r="L36" s="5"/>
      <c r="M36" s="122"/>
      <c r="N36" s="79">
        <f>SUM(N28:N34)</f>
        <v>0</v>
      </c>
      <c r="O36" s="29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1:153" s="15" customFormat="1" ht="34.950000000000003" customHeight="1" thickBot="1" x14ac:dyDescent="0.3">
      <c r="A37" s="5"/>
      <c r="B37" s="67"/>
      <c r="C37" s="130" t="s">
        <v>43</v>
      </c>
      <c r="D37" s="73"/>
      <c r="E37" s="131">
        <f>D26-E36</f>
        <v>0</v>
      </c>
      <c r="F37" s="132"/>
      <c r="G37" s="131">
        <f>F26-G36</f>
        <v>0</v>
      </c>
      <c r="H37" s="73"/>
      <c r="I37" s="129">
        <f>H26-I36</f>
        <v>0</v>
      </c>
      <c r="J37" s="60"/>
      <c r="K37" s="133">
        <f>K26-K36</f>
        <v>0</v>
      </c>
      <c r="L37" s="5"/>
      <c r="M37" s="128"/>
      <c r="N37" s="129">
        <f>M26-N36</f>
        <v>0</v>
      </c>
      <c r="O37" s="2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1:153" s="118" customFormat="1" ht="15" customHeight="1" thickBot="1" x14ac:dyDescent="0.3">
      <c r="A38" s="12"/>
      <c r="B38" s="134"/>
      <c r="C38" s="376"/>
      <c r="D38" s="376"/>
      <c r="E38" s="376"/>
      <c r="F38" s="376"/>
      <c r="G38" s="376"/>
      <c r="H38" s="376"/>
      <c r="I38" s="376"/>
      <c r="J38" s="135"/>
      <c r="K38" s="124"/>
      <c r="L38" s="30"/>
      <c r="M38" s="378"/>
      <c r="N38" s="378"/>
      <c r="O38" s="117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</row>
    <row r="39" spans="1:153" s="19" customFormat="1" ht="13.5" customHeight="1" x14ac:dyDescent="0.25">
      <c r="A39" s="18"/>
      <c r="B39"/>
      <c r="C39"/>
      <c r="D39"/>
      <c r="E39"/>
      <c r="F39"/>
      <c r="G39"/>
      <c r="H39"/>
      <c r="I39"/>
      <c r="J39"/>
      <c r="K39"/>
      <c r="L39" s="5"/>
      <c r="M39"/>
      <c r="N3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</row>
    <row r="40" spans="1:153" ht="13.5" customHeight="1" x14ac:dyDescent="0.25"/>
    <row r="41" spans="1:153" s="21" customFormat="1" ht="16.8" x14ac:dyDescent="0.25">
      <c r="A41" s="5"/>
      <c r="B41" s="20"/>
      <c r="C41" s="377"/>
      <c r="D41" s="377"/>
      <c r="E41" s="377"/>
      <c r="F41" s="377"/>
      <c r="G41" s="377"/>
      <c r="H41" s="377"/>
      <c r="I41" s="377"/>
      <c r="L41" s="5"/>
      <c r="N41" s="2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1:153" ht="13.5" customHeight="1" x14ac:dyDescent="0.25">
      <c r="E42" s="23"/>
      <c r="F42" s="23"/>
      <c r="G42" s="23"/>
      <c r="I42" s="23"/>
      <c r="N42" s="23"/>
    </row>
    <row r="43" spans="1:153" s="21" customFormat="1" ht="13.5" customHeight="1" x14ac:dyDescent="0.25">
      <c r="A43" s="5"/>
      <c r="B43" s="20"/>
      <c r="E43" s="22"/>
      <c r="F43" s="22"/>
      <c r="G43" s="22"/>
      <c r="I43" s="22"/>
      <c r="L43" s="5"/>
      <c r="N43" s="2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1:153" ht="13.5" customHeight="1" x14ac:dyDescent="0.25">
      <c r="E44" s="23"/>
      <c r="F44" s="23"/>
      <c r="G44" s="23"/>
      <c r="I44" s="23"/>
      <c r="N44" s="23"/>
    </row>
    <row r="45" spans="1:153" ht="13.5" customHeight="1" x14ac:dyDescent="0.25"/>
    <row r="46" spans="1:153" ht="13.5" customHeight="1" x14ac:dyDescent="0.25">
      <c r="B46"/>
      <c r="C46"/>
      <c r="D46"/>
      <c r="E46"/>
      <c r="F46"/>
      <c r="G46"/>
      <c r="H46"/>
      <c r="I46"/>
      <c r="J46"/>
      <c r="K46"/>
      <c r="M46"/>
      <c r="N46"/>
      <c r="EN46" s="4"/>
      <c r="EO46" s="4"/>
      <c r="EP46" s="4"/>
      <c r="EQ46" s="4"/>
      <c r="ER46" s="4"/>
      <c r="ES46" s="4"/>
      <c r="ET46" s="4"/>
      <c r="EU46" s="4"/>
      <c r="EV46" s="4"/>
      <c r="EW46" s="4"/>
    </row>
    <row r="47" spans="1:153" ht="13.5" customHeight="1" x14ac:dyDescent="0.25">
      <c r="B47"/>
      <c r="C47"/>
      <c r="D47"/>
      <c r="E47"/>
      <c r="F47"/>
      <c r="G47"/>
      <c r="H47"/>
      <c r="I47"/>
      <c r="J47"/>
      <c r="K47"/>
      <c r="M47"/>
      <c r="N47"/>
      <c r="EN47" s="4"/>
      <c r="EO47" s="4"/>
      <c r="EP47" s="4"/>
      <c r="EQ47" s="4"/>
      <c r="ER47" s="4"/>
      <c r="ES47" s="4"/>
      <c r="ET47" s="4"/>
      <c r="EU47" s="4"/>
      <c r="EV47" s="4"/>
      <c r="EW47" s="4"/>
    </row>
    <row r="48" spans="1:153" ht="13.5" customHeight="1" x14ac:dyDescent="0.25">
      <c r="B48"/>
      <c r="C48"/>
      <c r="D48"/>
      <c r="E48"/>
      <c r="F48"/>
      <c r="G48"/>
      <c r="H48"/>
      <c r="I48"/>
      <c r="J48"/>
      <c r="K48"/>
      <c r="M48"/>
      <c r="N48"/>
      <c r="EN48" s="4"/>
      <c r="EO48" s="4"/>
      <c r="EP48" s="4"/>
      <c r="EQ48" s="4"/>
      <c r="ER48" s="4"/>
      <c r="ES48" s="4"/>
      <c r="ET48" s="4"/>
      <c r="EU48" s="4"/>
      <c r="EV48" s="4"/>
      <c r="EW48" s="4"/>
    </row>
    <row r="49" spans="2:153" ht="13.5" customHeight="1" x14ac:dyDescent="0.25">
      <c r="B49"/>
      <c r="C49"/>
      <c r="D49"/>
      <c r="E49"/>
      <c r="F49"/>
      <c r="G49"/>
      <c r="H49"/>
      <c r="I49"/>
      <c r="J49"/>
      <c r="K49"/>
      <c r="M49"/>
      <c r="N49"/>
      <c r="EN49" s="4"/>
      <c r="EO49" s="4"/>
      <c r="EP49" s="4"/>
      <c r="EQ49" s="4"/>
      <c r="ER49" s="4"/>
      <c r="ES49" s="4"/>
      <c r="ET49" s="4"/>
      <c r="EU49" s="4"/>
      <c r="EV49" s="4"/>
      <c r="EW49" s="4"/>
    </row>
    <row r="50" spans="2:153" ht="13.5" customHeight="1" x14ac:dyDescent="0.25">
      <c r="B50"/>
      <c r="C50"/>
      <c r="D50"/>
      <c r="E50"/>
      <c r="F50"/>
      <c r="G50"/>
      <c r="H50"/>
      <c r="I50"/>
      <c r="J50"/>
      <c r="K50"/>
      <c r="M50"/>
      <c r="N50"/>
      <c r="EN50" s="4"/>
      <c r="EO50" s="4"/>
      <c r="EP50" s="4"/>
      <c r="EQ50" s="4"/>
      <c r="ER50" s="4"/>
      <c r="ES50" s="4"/>
      <c r="ET50" s="4"/>
      <c r="EU50" s="4"/>
      <c r="EV50" s="4"/>
      <c r="EW50" s="4"/>
    </row>
    <row r="51" spans="2:153" ht="13.5" customHeight="1" x14ac:dyDescent="0.25">
      <c r="B51"/>
      <c r="C51"/>
      <c r="D51"/>
      <c r="E51"/>
      <c r="F51"/>
      <c r="G51"/>
      <c r="H51"/>
      <c r="I51"/>
      <c r="J51"/>
      <c r="K51"/>
      <c r="M51"/>
      <c r="N51"/>
      <c r="EN51" s="4"/>
      <c r="EO51" s="4"/>
      <c r="EP51" s="4"/>
      <c r="EQ51" s="4"/>
      <c r="ER51" s="4"/>
      <c r="ES51" s="4"/>
      <c r="ET51" s="4"/>
      <c r="EU51" s="4"/>
      <c r="EV51" s="4"/>
      <c r="EW51" s="4"/>
    </row>
    <row r="52" spans="2:153" ht="13.5" customHeight="1" x14ac:dyDescent="0.25">
      <c r="B52"/>
      <c r="C52"/>
      <c r="D52"/>
      <c r="E52"/>
      <c r="F52"/>
      <c r="G52"/>
      <c r="H52"/>
      <c r="I52"/>
      <c r="J52"/>
      <c r="K52"/>
      <c r="M52"/>
      <c r="N52"/>
      <c r="EN52" s="4"/>
      <c r="EO52" s="4"/>
      <c r="EP52" s="4"/>
      <c r="EQ52" s="4"/>
      <c r="ER52" s="4"/>
      <c r="ES52" s="4"/>
      <c r="ET52" s="4"/>
      <c r="EU52" s="4"/>
      <c r="EV52" s="4"/>
      <c r="EW52" s="4"/>
    </row>
    <row r="53" spans="2:153" ht="13.5" customHeight="1" x14ac:dyDescent="0.25">
      <c r="B53"/>
      <c r="C53"/>
      <c r="D53"/>
      <c r="E53"/>
      <c r="F53"/>
      <c r="G53"/>
      <c r="H53"/>
      <c r="I53"/>
      <c r="J53"/>
      <c r="K53"/>
      <c r="M53"/>
      <c r="N53"/>
      <c r="EN53" s="4"/>
      <c r="EO53" s="4"/>
      <c r="EP53" s="4"/>
      <c r="EQ53" s="4"/>
      <c r="ER53" s="4"/>
      <c r="ES53" s="4"/>
      <c r="ET53" s="4"/>
      <c r="EU53" s="4"/>
      <c r="EV53" s="4"/>
      <c r="EW53" s="4"/>
    </row>
    <row r="54" spans="2:153" ht="13.5" customHeight="1" x14ac:dyDescent="0.25">
      <c r="B54"/>
      <c r="C54"/>
      <c r="D54"/>
      <c r="E54"/>
      <c r="F54"/>
      <c r="G54"/>
      <c r="H54"/>
      <c r="I54"/>
      <c r="J54"/>
      <c r="K54"/>
      <c r="M54"/>
      <c r="N54"/>
      <c r="EN54" s="4"/>
      <c r="EO54" s="4"/>
      <c r="EP54" s="4"/>
      <c r="EQ54" s="4"/>
      <c r="ER54" s="4"/>
      <c r="ES54" s="4"/>
      <c r="ET54" s="4"/>
      <c r="EU54" s="4"/>
      <c r="EV54" s="4"/>
      <c r="EW54" s="4"/>
    </row>
    <row r="55" spans="2:153" ht="13.5" customHeight="1" x14ac:dyDescent="0.25"/>
    <row r="56" spans="2:153" ht="13.5" customHeight="1" x14ac:dyDescent="0.25"/>
    <row r="57" spans="2:153" ht="13.5" customHeight="1" x14ac:dyDescent="0.25"/>
    <row r="58" spans="2:153" ht="13.5" customHeight="1" x14ac:dyDescent="0.25"/>
    <row r="59" spans="2:153" ht="13.5" customHeight="1" x14ac:dyDescent="0.25"/>
    <row r="60" spans="2:153" ht="13.5" customHeight="1" x14ac:dyDescent="0.25"/>
    <row r="61" spans="2:153" ht="13.5" customHeight="1" x14ac:dyDescent="0.25"/>
    <row r="62" spans="2:153" ht="13.5" customHeight="1" x14ac:dyDescent="0.25"/>
    <row r="63" spans="2:153" ht="13.5" customHeight="1" x14ac:dyDescent="0.25"/>
    <row r="64" spans="2:153" ht="13.5" customHeight="1" x14ac:dyDescent="0.25"/>
    <row r="65" ht="13.5" customHeight="1" x14ac:dyDescent="0.25"/>
  </sheetData>
  <sheetProtection algorithmName="SHA-512" hashValue="qCk2kiUXGR4f1TnlmJKFKkHK5yRhFVA5Q2BXz5ngdwd9+QxiYUlgmv2JaA+7hoeVdZTDgGC0TlFLrVR615NvXg==" saltValue="Px2wu1qcn/SGEaxig/Ie/A==" spinCount="100000" sheet="1" selectLockedCells="1"/>
  <mergeCells count="23">
    <mergeCell ref="C3:F3"/>
    <mergeCell ref="D18:E18"/>
    <mergeCell ref="H15:I15"/>
    <mergeCell ref="F15:G15"/>
    <mergeCell ref="D15:E15"/>
    <mergeCell ref="C13:I13"/>
    <mergeCell ref="C8:D8"/>
    <mergeCell ref="E8:F8"/>
    <mergeCell ref="G8:I8"/>
    <mergeCell ref="D10:I10"/>
    <mergeCell ref="D11:I11"/>
    <mergeCell ref="C6:I6"/>
    <mergeCell ref="H18:I18"/>
    <mergeCell ref="M13:N13"/>
    <mergeCell ref="M18:N18"/>
    <mergeCell ref="K13:K15"/>
    <mergeCell ref="D27:E27"/>
    <mergeCell ref="H27:I27"/>
    <mergeCell ref="C38:I38"/>
    <mergeCell ref="C41:I41"/>
    <mergeCell ref="M38:N38"/>
    <mergeCell ref="M27:N27"/>
    <mergeCell ref="M15:N16"/>
  </mergeCells>
  <pageMargins left="0.51181102362204722" right="0.51181102362204722" top="0.78740157480314965" bottom="0.78740157480314965" header="0.31496062992125984" footer="0.31496062992125984"/>
  <pageSetup paperSize="9" scale="47" orientation="landscape" r:id="rId1"/>
  <headerFooter>
    <oddHeader>&amp;L&amp;9Berechnung Ausfallentschädigung&amp;C&amp;9Modell Entgangene Einnahmen&amp;R&amp;9Fachstelle Kultur Kanton Zürich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11"/>
  <sheetViews>
    <sheetView topLeftCell="A15" zoomScale="90" zoomScaleNormal="90" workbookViewId="0">
      <selection activeCell="G17" sqref="G17"/>
    </sheetView>
  </sheetViews>
  <sheetFormatPr baseColWidth="10" defaultColWidth="11.5546875" defaultRowHeight="11.4" x14ac:dyDescent="0.25"/>
  <cols>
    <col min="1" max="1" width="5.77734375" style="180" customWidth="1"/>
    <col min="2" max="2" width="5.21875" style="181" bestFit="1" customWidth="1"/>
    <col min="3" max="3" width="20.77734375" style="182" customWidth="1"/>
    <col min="4" max="8" width="16.77734375" style="42" customWidth="1"/>
    <col min="9" max="9" width="58" style="42" customWidth="1"/>
    <col min="10" max="10" width="3.77734375" style="41" customWidth="1"/>
    <col min="11" max="11" width="7.77734375" style="42" customWidth="1"/>
    <col min="12" max="13" width="16.77734375" style="42" hidden="1" customWidth="1"/>
    <col min="14" max="14" width="33.21875" style="42" hidden="1" customWidth="1"/>
    <col min="15" max="15" width="55" style="42" hidden="1" customWidth="1"/>
    <col min="16" max="16" width="11.5546875" style="180" hidden="1" customWidth="1"/>
    <col min="17" max="17" width="0" style="180" hidden="1" customWidth="1"/>
    <col min="18" max="18" width="2.44140625" style="180" customWidth="1"/>
    <col min="19" max="19" width="4.44140625" style="180" customWidth="1"/>
    <col min="20" max="21" width="13.77734375" style="180" customWidth="1"/>
    <col min="22" max="155" width="11.5546875" style="180"/>
    <col min="156" max="16384" width="11.5546875" style="42"/>
  </cols>
  <sheetData>
    <row r="1" spans="1:159" ht="12" thickBot="1" x14ac:dyDescent="0.3"/>
    <row r="2" spans="1:159" s="187" customFormat="1" ht="15.6" x14ac:dyDescent="0.3">
      <c r="A2" s="183"/>
      <c r="B2" s="184"/>
      <c r="C2" s="185"/>
      <c r="D2" s="185"/>
      <c r="E2" s="185"/>
      <c r="F2" s="185"/>
      <c r="G2" s="185"/>
      <c r="H2" s="185"/>
      <c r="I2" s="185"/>
      <c r="J2" s="186"/>
    </row>
    <row r="3" spans="1:159" s="187" customFormat="1" ht="15.6" x14ac:dyDescent="0.3">
      <c r="A3" s="183"/>
      <c r="B3" s="188"/>
      <c r="C3" s="189" t="str">
        <f>'Kennzahlen aus den Vorjahren'!C3:F3</f>
        <v xml:space="preserve">Schadensberechnung Kulturunternehmen (Version 31.03.2020) </v>
      </c>
      <c r="D3" s="189"/>
      <c r="E3" s="189"/>
      <c r="F3" s="189"/>
      <c r="G3" s="189"/>
      <c r="H3" s="190"/>
      <c r="I3" s="191" t="str">
        <f>'Kennzahlen aus den Vorjahren'!I4</f>
        <v xml:space="preserve"> Abgabetermin: 15. Mai 2021</v>
      </c>
      <c r="J3" s="192"/>
    </row>
    <row r="4" spans="1:159" s="187" customFormat="1" ht="15.6" x14ac:dyDescent="0.3">
      <c r="A4" s="183"/>
      <c r="B4" s="193"/>
      <c r="C4" s="194" t="str">
        <f>'Kennzahlen aus den Vorjahren'!C4</f>
        <v>Pauschalisierte Schadensberechnung: 1. Januar bis 30. April 2021</v>
      </c>
      <c r="D4" s="194"/>
      <c r="E4" s="194"/>
      <c r="F4" s="194"/>
      <c r="G4" s="183"/>
      <c r="H4" s="183"/>
      <c r="I4" s="183"/>
      <c r="J4" s="192"/>
    </row>
    <row r="5" spans="1:159" s="187" customFormat="1" ht="15.75" customHeight="1" x14ac:dyDescent="0.25">
      <c r="A5" s="183"/>
      <c r="B5" s="195"/>
      <c r="C5" s="196"/>
      <c r="D5" s="190"/>
      <c r="E5" s="190"/>
      <c r="F5" s="190"/>
      <c r="G5" s="190"/>
      <c r="H5" s="190"/>
      <c r="I5" s="190"/>
      <c r="J5" s="192"/>
    </row>
    <row r="6" spans="1:159" s="187" customFormat="1" ht="30" customHeight="1" x14ac:dyDescent="0.25">
      <c r="A6" s="183"/>
      <c r="B6" s="195"/>
      <c r="C6" s="476" t="str">
        <f>'Kennzahlen aus den Vorjahren'!C6:I6</f>
        <v>Bitte stellen Sie sicher, dass Sie beide Blätter (Register) ausfüllen:
 "Kennzahlen aus den Vorjahren" /  "Schadensberechnung"</v>
      </c>
      <c r="D6" s="476"/>
      <c r="E6" s="476"/>
      <c r="F6" s="476"/>
      <c r="G6" s="476"/>
      <c r="H6" s="476"/>
      <c r="I6" s="476"/>
      <c r="J6" s="197"/>
      <c r="K6" s="198"/>
      <c r="L6" s="198"/>
      <c r="M6" s="198"/>
      <c r="N6" s="198"/>
      <c r="O6" s="198"/>
    </row>
    <row r="7" spans="1:159" s="187" customFormat="1" ht="15.6" thickBot="1" x14ac:dyDescent="0.3">
      <c r="A7" s="183"/>
      <c r="B7" s="195"/>
      <c r="C7" s="190"/>
      <c r="D7" s="190"/>
      <c r="E7" s="190"/>
      <c r="F7" s="190"/>
      <c r="G7" s="190"/>
      <c r="H7" s="190"/>
      <c r="I7" s="190"/>
      <c r="J7" s="199"/>
      <c r="K7" s="200"/>
      <c r="L7" s="200"/>
      <c r="M7" s="200"/>
      <c r="N7" s="200"/>
      <c r="O7" s="200"/>
    </row>
    <row r="8" spans="1:159" s="205" customFormat="1" ht="27" customHeight="1" thickBot="1" x14ac:dyDescent="0.3">
      <c r="A8" s="201"/>
      <c r="B8" s="202"/>
      <c r="C8" s="492" t="s">
        <v>123</v>
      </c>
      <c r="D8" s="493"/>
      <c r="E8" s="493"/>
      <c r="F8" s="491" t="s">
        <v>82</v>
      </c>
      <c r="G8" s="491"/>
      <c r="H8" s="491"/>
      <c r="I8" s="203" t="s">
        <v>83</v>
      </c>
      <c r="J8" s="103"/>
      <c r="K8" s="204"/>
      <c r="L8" s="204"/>
      <c r="M8" s="204"/>
      <c r="N8" s="204"/>
      <c r="O8" s="204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</row>
    <row r="9" spans="1:159" ht="17.25" customHeight="1" thickBot="1" x14ac:dyDescent="0.3">
      <c r="B9" s="206"/>
      <c r="C9" s="207"/>
      <c r="D9" s="115"/>
      <c r="E9" s="115"/>
      <c r="F9" s="115"/>
      <c r="G9" s="208"/>
      <c r="H9" s="208"/>
      <c r="I9" s="208"/>
      <c r="J9" s="161"/>
      <c r="K9" s="209"/>
      <c r="L9" s="209"/>
      <c r="M9" s="209"/>
      <c r="N9" s="209"/>
      <c r="O9" s="209"/>
      <c r="EZ9" s="180"/>
      <c r="FA9" s="180"/>
      <c r="FB9" s="180"/>
    </row>
    <row r="10" spans="1:159" ht="18.75" customHeight="1" x14ac:dyDescent="0.25">
      <c r="B10" s="206"/>
      <c r="C10" s="210" t="s">
        <v>0</v>
      </c>
      <c r="D10" s="211"/>
      <c r="E10" s="211"/>
      <c r="F10" s="211"/>
      <c r="G10" s="453">
        <f>'Kennzahlen aus den Vorjahren'!D10</f>
        <v>0</v>
      </c>
      <c r="H10" s="454"/>
      <c r="I10" s="455"/>
      <c r="J10" s="161"/>
      <c r="K10" s="209"/>
      <c r="L10" s="209"/>
      <c r="M10" s="209"/>
      <c r="N10" s="209"/>
      <c r="O10" s="209"/>
      <c r="EZ10" s="180"/>
      <c r="FA10" s="180"/>
      <c r="FB10" s="180"/>
    </row>
    <row r="11" spans="1:159" ht="18.75" customHeight="1" thickBot="1" x14ac:dyDescent="0.3">
      <c r="B11" s="206"/>
      <c r="C11" s="212" t="s">
        <v>63</v>
      </c>
      <c r="D11" s="213"/>
      <c r="E11" s="213"/>
      <c r="F11" s="213"/>
      <c r="G11" s="456">
        <f>'Kennzahlen aus den Vorjahren'!D11</f>
        <v>0</v>
      </c>
      <c r="H11" s="457"/>
      <c r="I11" s="458"/>
      <c r="J11" s="214"/>
      <c r="K11" s="209"/>
      <c r="L11" s="209"/>
      <c r="M11" s="209"/>
      <c r="N11" s="209"/>
      <c r="O11" s="209"/>
      <c r="EZ11" s="180"/>
      <c r="FA11" s="180"/>
      <c r="FB11" s="180"/>
    </row>
    <row r="12" spans="1:159" ht="11.55" customHeight="1" thickBot="1" x14ac:dyDescent="0.3">
      <c r="B12" s="206"/>
      <c r="C12" s="207"/>
      <c r="D12" s="115"/>
      <c r="E12" s="115"/>
      <c r="F12" s="115"/>
      <c r="G12" s="208"/>
      <c r="H12" s="208"/>
      <c r="I12" s="208"/>
      <c r="J12" s="161"/>
      <c r="K12" s="209"/>
      <c r="L12" s="209"/>
      <c r="M12" s="209"/>
      <c r="N12" s="209"/>
      <c r="O12" s="209"/>
      <c r="EZ12" s="180"/>
      <c r="FA12" s="180"/>
      <c r="FB12" s="180"/>
    </row>
    <row r="13" spans="1:159" ht="33.75" customHeight="1" thickBot="1" x14ac:dyDescent="0.3">
      <c r="B13" s="206"/>
      <c r="C13" s="460" t="s">
        <v>2</v>
      </c>
      <c r="D13" s="461"/>
      <c r="E13" s="461"/>
      <c r="F13" s="461"/>
      <c r="G13" s="461"/>
      <c r="H13" s="461"/>
      <c r="I13" s="462"/>
      <c r="J13" s="215"/>
      <c r="K13" s="216"/>
      <c r="L13" s="444" t="s">
        <v>37</v>
      </c>
      <c r="M13" s="445"/>
      <c r="N13" s="445"/>
      <c r="O13" s="446"/>
      <c r="EV13" s="42"/>
      <c r="EW13" s="42"/>
      <c r="EX13" s="42"/>
      <c r="EY13" s="42"/>
    </row>
    <row r="14" spans="1:159" s="221" customFormat="1" ht="34.200000000000003" customHeight="1" thickBot="1" x14ac:dyDescent="0.3">
      <c r="A14" s="217"/>
      <c r="B14" s="218"/>
      <c r="C14" s="509" t="s">
        <v>3</v>
      </c>
      <c r="D14" s="510"/>
      <c r="E14" s="510"/>
      <c r="F14" s="510"/>
      <c r="G14" s="510"/>
      <c r="H14" s="510"/>
      <c r="I14" s="511"/>
      <c r="J14" s="219"/>
      <c r="K14" s="220"/>
      <c r="L14" s="512" t="s">
        <v>46</v>
      </c>
      <c r="M14" s="513"/>
      <c r="N14" s="513"/>
      <c r="O14" s="514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</row>
    <row r="15" spans="1:159" s="358" customFormat="1" ht="34.200000000000003" customHeight="1" x14ac:dyDescent="0.25">
      <c r="A15" s="348"/>
      <c r="B15" s="349"/>
      <c r="C15" s="494" t="s">
        <v>119</v>
      </c>
      <c r="D15" s="495"/>
      <c r="E15" s="495"/>
      <c r="F15" s="350"/>
      <c r="G15" s="369"/>
      <c r="H15" s="351"/>
      <c r="I15" s="352"/>
      <c r="J15" s="353"/>
      <c r="K15" s="354"/>
      <c r="L15" s="355"/>
      <c r="M15" s="356"/>
      <c r="N15" s="356"/>
      <c r="O15" s="357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348"/>
      <c r="DW15" s="348"/>
      <c r="DX15" s="348"/>
      <c r="DY15" s="348"/>
      <c r="DZ15" s="348"/>
      <c r="EA15" s="348"/>
      <c r="EB15" s="348"/>
      <c r="EC15" s="348"/>
      <c r="ED15" s="348"/>
      <c r="EE15" s="348"/>
      <c r="EF15" s="348"/>
      <c r="EG15" s="348"/>
      <c r="EH15" s="348"/>
      <c r="EI15" s="348"/>
      <c r="EJ15" s="348"/>
      <c r="EK15" s="348"/>
      <c r="EL15" s="348"/>
      <c r="EM15" s="348"/>
      <c r="EN15" s="348"/>
      <c r="EO15" s="348"/>
      <c r="EP15" s="348"/>
      <c r="EQ15" s="348"/>
    </row>
    <row r="16" spans="1:159" s="226" customFormat="1" ht="18.75" customHeight="1" x14ac:dyDescent="0.25">
      <c r="A16" s="201"/>
      <c r="B16" s="202"/>
      <c r="C16" s="222" t="s">
        <v>77</v>
      </c>
      <c r="D16" s="223" t="s">
        <v>101</v>
      </c>
      <c r="E16" s="223" t="s">
        <v>102</v>
      </c>
      <c r="F16" s="223" t="s">
        <v>103</v>
      </c>
      <c r="G16" s="370" t="s">
        <v>104</v>
      </c>
      <c r="H16" s="97"/>
      <c r="I16" s="177"/>
      <c r="J16" s="224"/>
      <c r="K16" s="201"/>
      <c r="L16" s="159"/>
      <c r="M16" s="158"/>
      <c r="N16" s="158"/>
      <c r="O16" s="160"/>
      <c r="P16" s="201"/>
      <c r="Q16" s="201"/>
      <c r="R16" s="225"/>
      <c r="S16" s="225"/>
      <c r="T16" s="225"/>
      <c r="U16" s="225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</row>
    <row r="17" spans="1:147" s="226" customFormat="1" ht="24.6" thickBot="1" x14ac:dyDescent="0.3">
      <c r="A17" s="201"/>
      <c r="B17" s="202"/>
      <c r="C17" s="227" t="s">
        <v>81</v>
      </c>
      <c r="D17" s="178" t="s">
        <v>79</v>
      </c>
      <c r="E17" s="179" t="s">
        <v>79</v>
      </c>
      <c r="F17" s="178" t="s">
        <v>79</v>
      </c>
      <c r="G17" s="178" t="s">
        <v>79</v>
      </c>
      <c r="H17" s="468" t="s">
        <v>80</v>
      </c>
      <c r="I17" s="469"/>
      <c r="J17" s="224"/>
      <c r="K17" s="201"/>
      <c r="L17" s="228" t="s">
        <v>78</v>
      </c>
      <c r="M17" s="229" t="s">
        <v>79</v>
      </c>
      <c r="N17" s="169"/>
      <c r="O17" s="170"/>
      <c r="P17" s="201"/>
      <c r="Q17" s="201"/>
      <c r="R17" s="230"/>
      <c r="S17" s="230"/>
      <c r="T17" s="225"/>
      <c r="U17" s="225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</row>
    <row r="18" spans="1:147" s="235" customFormat="1" ht="7.5" customHeight="1" thickBot="1" x14ac:dyDescent="0.3">
      <c r="A18" s="201"/>
      <c r="B18" s="231"/>
      <c r="C18" s="232"/>
      <c r="D18" s="233"/>
      <c r="E18" s="233"/>
      <c r="F18" s="233"/>
      <c r="G18" s="233"/>
      <c r="H18" s="97"/>
      <c r="I18" s="234"/>
      <c r="J18" s="224"/>
      <c r="K18" s="201"/>
      <c r="L18" s="174"/>
      <c r="M18" s="175"/>
      <c r="N18" s="175"/>
      <c r="O18" s="176"/>
      <c r="P18" s="201"/>
      <c r="Q18" s="201"/>
      <c r="R18" s="225"/>
      <c r="S18" s="225"/>
      <c r="T18" s="225"/>
      <c r="U18" s="225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</row>
    <row r="19" spans="1:147" s="239" customFormat="1" ht="17.25" customHeight="1" x14ac:dyDescent="0.25">
      <c r="A19" s="217"/>
      <c r="B19" s="236">
        <v>1</v>
      </c>
      <c r="C19" s="415" t="s">
        <v>6</v>
      </c>
      <c r="D19" s="416"/>
      <c r="E19" s="416"/>
      <c r="F19" s="416"/>
      <c r="G19" s="459"/>
      <c r="H19" s="459"/>
      <c r="I19" s="237"/>
      <c r="J19" s="238"/>
      <c r="K19" s="217"/>
      <c r="L19" s="447"/>
      <c r="M19" s="448"/>
      <c r="N19" s="448"/>
      <c r="O19" s="449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</row>
    <row r="20" spans="1:147" s="226" customFormat="1" ht="45.6" x14ac:dyDescent="0.25">
      <c r="A20" s="201"/>
      <c r="B20" s="240"/>
      <c r="C20" s="241"/>
      <c r="D20" s="242" t="s">
        <v>105</v>
      </c>
      <c r="E20" s="243" t="s">
        <v>84</v>
      </c>
      <c r="F20" s="244"/>
      <c r="G20" s="168" t="s">
        <v>6</v>
      </c>
      <c r="H20" s="168" t="s">
        <v>88</v>
      </c>
      <c r="I20" s="245" t="s">
        <v>39</v>
      </c>
      <c r="J20" s="224"/>
      <c r="K20" s="201"/>
      <c r="L20" s="171" t="s">
        <v>6</v>
      </c>
      <c r="M20" s="168" t="s">
        <v>88</v>
      </c>
      <c r="N20" s="168" t="s">
        <v>86</v>
      </c>
      <c r="O20" s="167" t="s">
        <v>8</v>
      </c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</row>
    <row r="21" spans="1:147" s="226" customFormat="1" ht="18" customHeight="1" x14ac:dyDescent="0.25">
      <c r="A21" s="201"/>
      <c r="B21" s="240">
        <v>1.1000000000000001</v>
      </c>
      <c r="C21" s="431" t="s">
        <v>130</v>
      </c>
      <c r="D21" s="463"/>
      <c r="E21" s="463"/>
      <c r="F21" s="465"/>
      <c r="G21" s="466"/>
      <c r="H21" s="246"/>
      <c r="I21" s="247"/>
      <c r="J21" s="224"/>
      <c r="K21" s="201"/>
      <c r="L21" s="143"/>
      <c r="M21" s="144"/>
      <c r="N21" s="154" t="s">
        <v>10</v>
      </c>
      <c r="O21" s="145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</row>
    <row r="22" spans="1:147" s="226" customFormat="1" ht="18" customHeight="1" x14ac:dyDescent="0.25">
      <c r="A22" s="201"/>
      <c r="B22" s="240"/>
      <c r="C22" s="248" t="s">
        <v>106</v>
      </c>
      <c r="D22" s="58">
        <v>0</v>
      </c>
      <c r="E22" s="470">
        <f>SUM('Kennzahlen aus den Vorjahren'!K19)</f>
        <v>0</v>
      </c>
      <c r="F22" s="249"/>
      <c r="G22" s="250">
        <f>IF($D$17="Ja",$E$22-D22,0)</f>
        <v>0</v>
      </c>
      <c r="H22" s="251"/>
      <c r="I22" s="148"/>
      <c r="J22" s="224"/>
      <c r="K22" s="201"/>
      <c r="L22" s="114">
        <f>G22</f>
        <v>0</v>
      </c>
      <c r="M22" s="43"/>
      <c r="N22" s="347" t="s">
        <v>106</v>
      </c>
      <c r="O22" s="253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</row>
    <row r="23" spans="1:147" s="226" customFormat="1" ht="18" customHeight="1" x14ac:dyDescent="0.25">
      <c r="A23" s="201"/>
      <c r="B23" s="240"/>
      <c r="C23" s="248" t="s">
        <v>107</v>
      </c>
      <c r="D23" s="58">
        <v>0</v>
      </c>
      <c r="E23" s="471"/>
      <c r="F23" s="254"/>
      <c r="G23" s="250">
        <f>IF($E$17="Ja",$E$22-D23,0)</f>
        <v>0</v>
      </c>
      <c r="H23" s="251"/>
      <c r="I23" s="148"/>
      <c r="J23" s="224"/>
      <c r="K23" s="201"/>
      <c r="L23" s="89">
        <f t="shared" ref="L23:L55" si="0">G23</f>
        <v>0</v>
      </c>
      <c r="M23" s="43"/>
      <c r="N23" s="347" t="s">
        <v>107</v>
      </c>
      <c r="O23" s="253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</row>
    <row r="24" spans="1:147" s="226" customFormat="1" ht="18" customHeight="1" x14ac:dyDescent="0.25">
      <c r="A24" s="201"/>
      <c r="B24" s="240"/>
      <c r="C24" s="248" t="s">
        <v>108</v>
      </c>
      <c r="D24" s="58">
        <v>0</v>
      </c>
      <c r="E24" s="471"/>
      <c r="F24" s="254"/>
      <c r="G24" s="250">
        <f>IF($F$17="Ja",$E$22-D24,0)</f>
        <v>0</v>
      </c>
      <c r="H24" s="251"/>
      <c r="I24" s="148"/>
      <c r="J24" s="224"/>
      <c r="K24" s="201"/>
      <c r="L24" s="89">
        <f t="shared" si="0"/>
        <v>0</v>
      </c>
      <c r="M24" s="43"/>
      <c r="N24" s="347" t="s">
        <v>108</v>
      </c>
      <c r="O24" s="253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</row>
    <row r="25" spans="1:147" s="226" customFormat="1" ht="18" customHeight="1" x14ac:dyDescent="0.25">
      <c r="A25" s="201"/>
      <c r="B25" s="240"/>
      <c r="C25" s="248" t="s">
        <v>109</v>
      </c>
      <c r="D25" s="58">
        <v>0</v>
      </c>
      <c r="E25" s="472"/>
      <c r="F25" s="254"/>
      <c r="G25" s="250">
        <f>IF($G$17="Ja",$E$22-D25,0)</f>
        <v>0</v>
      </c>
      <c r="H25" s="251"/>
      <c r="I25" s="148"/>
      <c r="J25" s="224"/>
      <c r="K25" s="201"/>
      <c r="L25" s="89">
        <f t="shared" si="0"/>
        <v>0</v>
      </c>
      <c r="M25" s="43"/>
      <c r="N25" s="347" t="s">
        <v>109</v>
      </c>
      <c r="O25" s="253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</row>
    <row r="26" spans="1:147" s="226" customFormat="1" ht="18" customHeight="1" x14ac:dyDescent="0.25">
      <c r="A26" s="201"/>
      <c r="B26" s="240">
        <v>1.2</v>
      </c>
      <c r="C26" s="431" t="s">
        <v>132</v>
      </c>
      <c r="D26" s="463"/>
      <c r="E26" s="463"/>
      <c r="F26" s="465"/>
      <c r="G26" s="466"/>
      <c r="H26" s="246"/>
      <c r="I26" s="247"/>
      <c r="J26" s="224"/>
      <c r="K26" s="201"/>
      <c r="L26" s="143"/>
      <c r="M26" s="144"/>
      <c r="N26" s="372" t="s">
        <v>133</v>
      </c>
      <c r="O26" s="145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</row>
    <row r="27" spans="1:147" s="226" customFormat="1" ht="18" customHeight="1" x14ac:dyDescent="0.25">
      <c r="A27" s="201"/>
      <c r="B27" s="240"/>
      <c r="C27" s="248" t="s">
        <v>106</v>
      </c>
      <c r="D27" s="58">
        <v>0</v>
      </c>
      <c r="E27" s="470">
        <f>'Kennzahlen aus den Vorjahren'!K20</f>
        <v>0</v>
      </c>
      <c r="F27" s="249"/>
      <c r="G27" s="250">
        <f>IF($D$17="Ja",$E$27-D27,0)</f>
        <v>0</v>
      </c>
      <c r="H27" s="251"/>
      <c r="I27" s="148"/>
      <c r="J27" s="224"/>
      <c r="K27" s="201"/>
      <c r="L27" s="114">
        <f>G27</f>
        <v>0</v>
      </c>
      <c r="M27" s="43"/>
      <c r="N27" s="347" t="s">
        <v>106</v>
      </c>
      <c r="O27" s="253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</row>
    <row r="28" spans="1:147" s="226" customFormat="1" ht="18" customHeight="1" x14ac:dyDescent="0.25">
      <c r="A28" s="201"/>
      <c r="B28" s="240"/>
      <c r="C28" s="248" t="s">
        <v>107</v>
      </c>
      <c r="D28" s="58">
        <v>0</v>
      </c>
      <c r="E28" s="471"/>
      <c r="F28" s="254"/>
      <c r="G28" s="250">
        <f>IF($E$17="Ja",$E$27-D28,0)</f>
        <v>0</v>
      </c>
      <c r="H28" s="251"/>
      <c r="I28" s="148"/>
      <c r="J28" s="224"/>
      <c r="K28" s="201"/>
      <c r="L28" s="89">
        <f t="shared" si="0"/>
        <v>0</v>
      </c>
      <c r="M28" s="43"/>
      <c r="N28" s="347" t="s">
        <v>107</v>
      </c>
      <c r="O28" s="253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</row>
    <row r="29" spans="1:147" s="226" customFormat="1" ht="18" customHeight="1" x14ac:dyDescent="0.25">
      <c r="A29" s="201"/>
      <c r="B29" s="240"/>
      <c r="C29" s="248" t="s">
        <v>108</v>
      </c>
      <c r="D29" s="58">
        <v>0</v>
      </c>
      <c r="E29" s="471"/>
      <c r="F29" s="254"/>
      <c r="G29" s="250">
        <f>IF($F$17="Ja",$E$27-D29,0)</f>
        <v>0</v>
      </c>
      <c r="H29" s="251"/>
      <c r="I29" s="148"/>
      <c r="J29" s="224"/>
      <c r="K29" s="201"/>
      <c r="L29" s="89">
        <f t="shared" si="0"/>
        <v>0</v>
      </c>
      <c r="M29" s="43"/>
      <c r="N29" s="347" t="s">
        <v>108</v>
      </c>
      <c r="O29" s="253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</row>
    <row r="30" spans="1:147" s="226" customFormat="1" ht="18" customHeight="1" x14ac:dyDescent="0.25">
      <c r="A30" s="201"/>
      <c r="B30" s="240"/>
      <c r="C30" s="248" t="s">
        <v>109</v>
      </c>
      <c r="D30" s="58">
        <v>0</v>
      </c>
      <c r="E30" s="472"/>
      <c r="F30" s="371"/>
      <c r="G30" s="250">
        <f>IF($G$17="Ja",$E$27-D30,0)</f>
        <v>0</v>
      </c>
      <c r="H30" s="251"/>
      <c r="I30" s="148"/>
      <c r="J30" s="224"/>
      <c r="K30" s="201"/>
      <c r="L30" s="89">
        <f t="shared" si="0"/>
        <v>0</v>
      </c>
      <c r="M30" s="43"/>
      <c r="N30" s="347" t="s">
        <v>109</v>
      </c>
      <c r="O30" s="253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</row>
    <row r="31" spans="1:147" s="226" customFormat="1" ht="18" customHeight="1" x14ac:dyDescent="0.25">
      <c r="A31" s="201"/>
      <c r="B31" s="240">
        <v>1.3</v>
      </c>
      <c r="C31" s="431" t="s">
        <v>12</v>
      </c>
      <c r="D31" s="463"/>
      <c r="E31" s="463"/>
      <c r="F31" s="467"/>
      <c r="G31" s="464"/>
      <c r="H31" s="246"/>
      <c r="I31" s="247"/>
      <c r="J31" s="224"/>
      <c r="K31" s="201"/>
      <c r="L31" s="143"/>
      <c r="M31" s="144"/>
      <c r="N31" s="154" t="s">
        <v>12</v>
      </c>
      <c r="O31" s="145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</row>
    <row r="32" spans="1:147" s="226" customFormat="1" ht="18" customHeight="1" x14ac:dyDescent="0.25">
      <c r="A32" s="201"/>
      <c r="B32" s="240"/>
      <c r="C32" s="248" t="s">
        <v>106</v>
      </c>
      <c r="D32" s="58">
        <v>0</v>
      </c>
      <c r="E32" s="470">
        <f>'Kennzahlen aus den Vorjahren'!K21</f>
        <v>0</v>
      </c>
      <c r="F32" s="249"/>
      <c r="G32" s="250">
        <f>IF($D$17="Ja",$E$32-D32,0)</f>
        <v>0</v>
      </c>
      <c r="H32" s="251"/>
      <c r="I32" s="148"/>
      <c r="J32" s="224"/>
      <c r="K32" s="201"/>
      <c r="L32" s="95">
        <f t="shared" si="0"/>
        <v>0</v>
      </c>
      <c r="M32" s="43"/>
      <c r="N32" s="347" t="s">
        <v>106</v>
      </c>
      <c r="O32" s="253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</row>
    <row r="33" spans="1:147" s="226" customFormat="1" ht="18" customHeight="1" x14ac:dyDescent="0.25">
      <c r="A33" s="201"/>
      <c r="B33" s="240"/>
      <c r="C33" s="248" t="s">
        <v>107</v>
      </c>
      <c r="D33" s="58">
        <v>0</v>
      </c>
      <c r="E33" s="471"/>
      <c r="F33" s="254"/>
      <c r="G33" s="250">
        <f>IF($E$17="Ja",$E$32-D33,0)</f>
        <v>0</v>
      </c>
      <c r="H33" s="251"/>
      <c r="I33" s="148"/>
      <c r="J33" s="224"/>
      <c r="K33" s="201"/>
      <c r="L33" s="89">
        <f t="shared" si="0"/>
        <v>0</v>
      </c>
      <c r="M33" s="43"/>
      <c r="N33" s="347" t="s">
        <v>107</v>
      </c>
      <c r="O33" s="253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</row>
    <row r="34" spans="1:147" s="226" customFormat="1" ht="18" customHeight="1" x14ac:dyDescent="0.25">
      <c r="A34" s="201"/>
      <c r="B34" s="240"/>
      <c r="C34" s="248" t="s">
        <v>108</v>
      </c>
      <c r="D34" s="58">
        <v>0</v>
      </c>
      <c r="E34" s="471"/>
      <c r="F34" s="254"/>
      <c r="G34" s="250">
        <f>IF($F$17="Ja",$E$32-D34,0)</f>
        <v>0</v>
      </c>
      <c r="H34" s="251"/>
      <c r="I34" s="148"/>
      <c r="J34" s="224"/>
      <c r="K34" s="201"/>
      <c r="L34" s="89">
        <f t="shared" si="0"/>
        <v>0</v>
      </c>
      <c r="M34" s="43"/>
      <c r="N34" s="347" t="s">
        <v>108</v>
      </c>
      <c r="O34" s="253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</row>
    <row r="35" spans="1:147" s="226" customFormat="1" ht="18" customHeight="1" x14ac:dyDescent="0.25">
      <c r="A35" s="201"/>
      <c r="B35" s="240"/>
      <c r="C35" s="248" t="s">
        <v>109</v>
      </c>
      <c r="D35" s="58">
        <v>0</v>
      </c>
      <c r="E35" s="472"/>
      <c r="F35" s="254"/>
      <c r="G35" s="250">
        <f>IF($G$17="Ja",$E$32-D35,0)</f>
        <v>0</v>
      </c>
      <c r="H35" s="251"/>
      <c r="I35" s="148"/>
      <c r="J35" s="224"/>
      <c r="K35" s="201"/>
      <c r="L35" s="89">
        <f t="shared" si="0"/>
        <v>0</v>
      </c>
      <c r="M35" s="43"/>
      <c r="N35" s="347" t="s">
        <v>109</v>
      </c>
      <c r="O35" s="253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</row>
    <row r="36" spans="1:147" s="226" customFormat="1" ht="18" customHeight="1" x14ac:dyDescent="0.25">
      <c r="A36" s="201"/>
      <c r="B36" s="240">
        <v>1.4</v>
      </c>
      <c r="C36" s="431" t="s">
        <v>13</v>
      </c>
      <c r="D36" s="463"/>
      <c r="E36" s="463"/>
      <c r="F36" s="463"/>
      <c r="G36" s="464"/>
      <c r="H36" s="246"/>
      <c r="I36" s="247"/>
      <c r="J36" s="224"/>
      <c r="K36" s="201"/>
      <c r="L36" s="143"/>
      <c r="M36" s="144"/>
      <c r="N36" s="154" t="s">
        <v>13</v>
      </c>
      <c r="O36" s="145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</row>
    <row r="37" spans="1:147" s="226" customFormat="1" ht="18" customHeight="1" x14ac:dyDescent="0.25">
      <c r="A37" s="201"/>
      <c r="B37" s="240"/>
      <c r="C37" s="248" t="s">
        <v>106</v>
      </c>
      <c r="D37" s="58">
        <v>0</v>
      </c>
      <c r="E37" s="470">
        <f>'Kennzahlen aus den Vorjahren'!K22</f>
        <v>0</v>
      </c>
      <c r="F37" s="249"/>
      <c r="G37" s="250">
        <f>IF($D$17="Ja",$E$37-D37,0)</f>
        <v>0</v>
      </c>
      <c r="H37" s="251"/>
      <c r="I37" s="148"/>
      <c r="J37" s="224"/>
      <c r="K37" s="201"/>
      <c r="L37" s="95">
        <f t="shared" si="0"/>
        <v>0</v>
      </c>
      <c r="M37" s="43"/>
      <c r="N37" s="347" t="s">
        <v>106</v>
      </c>
      <c r="O37" s="253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</row>
    <row r="38" spans="1:147" s="226" customFormat="1" ht="18" customHeight="1" x14ac:dyDescent="0.25">
      <c r="A38" s="201"/>
      <c r="B38" s="240"/>
      <c r="C38" s="248" t="s">
        <v>107</v>
      </c>
      <c r="D38" s="58">
        <v>0</v>
      </c>
      <c r="E38" s="471"/>
      <c r="F38" s="254"/>
      <c r="G38" s="250">
        <f>IF($E$17="Ja",$E$37-D38,0)</f>
        <v>0</v>
      </c>
      <c r="H38" s="251"/>
      <c r="I38" s="148"/>
      <c r="J38" s="224"/>
      <c r="K38" s="201"/>
      <c r="L38" s="89">
        <f t="shared" si="0"/>
        <v>0</v>
      </c>
      <c r="M38" s="43"/>
      <c r="N38" s="347" t="s">
        <v>107</v>
      </c>
      <c r="O38" s="253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</row>
    <row r="39" spans="1:147" s="226" customFormat="1" ht="18" customHeight="1" x14ac:dyDescent="0.25">
      <c r="A39" s="201"/>
      <c r="B39" s="240"/>
      <c r="C39" s="248" t="s">
        <v>108</v>
      </c>
      <c r="D39" s="58">
        <v>0</v>
      </c>
      <c r="E39" s="471"/>
      <c r="F39" s="254"/>
      <c r="G39" s="250">
        <f>IF($F$17="Ja",$E$37-D39,0)</f>
        <v>0</v>
      </c>
      <c r="H39" s="251"/>
      <c r="I39" s="148"/>
      <c r="J39" s="224"/>
      <c r="K39" s="201"/>
      <c r="L39" s="89">
        <f t="shared" si="0"/>
        <v>0</v>
      </c>
      <c r="M39" s="43"/>
      <c r="N39" s="347" t="s">
        <v>108</v>
      </c>
      <c r="O39" s="253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</row>
    <row r="40" spans="1:147" s="226" customFormat="1" ht="18" customHeight="1" x14ac:dyDescent="0.25">
      <c r="A40" s="201"/>
      <c r="B40" s="240"/>
      <c r="C40" s="248" t="s">
        <v>109</v>
      </c>
      <c r="D40" s="58">
        <v>0</v>
      </c>
      <c r="E40" s="472"/>
      <c r="F40" s="254"/>
      <c r="G40" s="250">
        <f>IF($G$17="Ja",$E$37-D40,0)</f>
        <v>0</v>
      </c>
      <c r="H40" s="251"/>
      <c r="I40" s="148"/>
      <c r="J40" s="224"/>
      <c r="K40" s="201"/>
      <c r="L40" s="89">
        <f t="shared" si="0"/>
        <v>0</v>
      </c>
      <c r="M40" s="43"/>
      <c r="N40" s="347" t="s">
        <v>109</v>
      </c>
      <c r="O40" s="253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</row>
    <row r="41" spans="1:147" s="226" customFormat="1" ht="18" customHeight="1" x14ac:dyDescent="0.25">
      <c r="A41" s="201"/>
      <c r="B41" s="240">
        <v>1.5</v>
      </c>
      <c r="C41" s="486" t="s">
        <v>51</v>
      </c>
      <c r="D41" s="487"/>
      <c r="E41" s="487"/>
      <c r="F41" s="487"/>
      <c r="G41" s="488"/>
      <c r="H41" s="246"/>
      <c r="I41" s="247"/>
      <c r="J41" s="224"/>
      <c r="K41" s="201"/>
      <c r="L41" s="143"/>
      <c r="M41" s="144"/>
      <c r="N41" s="154" t="s">
        <v>61</v>
      </c>
      <c r="O41" s="145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</row>
    <row r="42" spans="1:147" s="226" customFormat="1" ht="18" customHeight="1" x14ac:dyDescent="0.25">
      <c r="A42" s="201"/>
      <c r="B42" s="255"/>
      <c r="C42" s="248" t="s">
        <v>106</v>
      </c>
      <c r="D42" s="58">
        <v>0</v>
      </c>
      <c r="E42" s="470">
        <f>'Kennzahlen aus den Vorjahren'!K23</f>
        <v>0</v>
      </c>
      <c r="F42" s="249"/>
      <c r="G42" s="250">
        <f>IF($D$17="Ja",$E$42-D42,0)</f>
        <v>0</v>
      </c>
      <c r="H42" s="251"/>
      <c r="I42" s="148"/>
      <c r="J42" s="224"/>
      <c r="K42" s="201"/>
      <c r="L42" s="95">
        <f t="shared" si="0"/>
        <v>0</v>
      </c>
      <c r="M42" s="88"/>
      <c r="N42" s="347" t="s">
        <v>106</v>
      </c>
      <c r="O42" s="257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</row>
    <row r="43" spans="1:147" s="226" customFormat="1" ht="18" customHeight="1" x14ac:dyDescent="0.25">
      <c r="A43" s="201"/>
      <c r="B43" s="255"/>
      <c r="C43" s="248" t="s">
        <v>107</v>
      </c>
      <c r="D43" s="58">
        <v>0</v>
      </c>
      <c r="E43" s="471"/>
      <c r="F43" s="254"/>
      <c r="G43" s="250">
        <f>IF($E$17="Ja",$E$42-D43,0)</f>
        <v>0</v>
      </c>
      <c r="H43" s="251"/>
      <c r="I43" s="148"/>
      <c r="J43" s="224"/>
      <c r="K43" s="201"/>
      <c r="L43" s="89">
        <f t="shared" si="0"/>
        <v>0</v>
      </c>
      <c r="M43" s="88"/>
      <c r="N43" s="347" t="s">
        <v>107</v>
      </c>
      <c r="O43" s="253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</row>
    <row r="44" spans="1:147" s="226" customFormat="1" ht="18" customHeight="1" x14ac:dyDescent="0.25">
      <c r="A44" s="201"/>
      <c r="B44" s="255"/>
      <c r="C44" s="248" t="s">
        <v>108</v>
      </c>
      <c r="D44" s="58">
        <v>0</v>
      </c>
      <c r="E44" s="471"/>
      <c r="F44" s="254"/>
      <c r="G44" s="250">
        <f>IF($F$17="Ja",$E$42-D44,0)</f>
        <v>0</v>
      </c>
      <c r="H44" s="251"/>
      <c r="I44" s="148"/>
      <c r="J44" s="224"/>
      <c r="K44" s="201"/>
      <c r="L44" s="89">
        <f t="shared" si="0"/>
        <v>0</v>
      </c>
      <c r="M44" s="88"/>
      <c r="N44" s="347" t="s">
        <v>108</v>
      </c>
      <c r="O44" s="253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</row>
    <row r="45" spans="1:147" s="226" customFormat="1" ht="18" customHeight="1" x14ac:dyDescent="0.25">
      <c r="A45" s="201"/>
      <c r="B45" s="255"/>
      <c r="C45" s="248" t="s">
        <v>109</v>
      </c>
      <c r="D45" s="58">
        <v>0</v>
      </c>
      <c r="E45" s="472"/>
      <c r="F45" s="254"/>
      <c r="G45" s="250">
        <f>IF($G$17="Ja",$E$42-D45,0)</f>
        <v>0</v>
      </c>
      <c r="H45" s="251"/>
      <c r="I45" s="148"/>
      <c r="J45" s="224"/>
      <c r="K45" s="201"/>
      <c r="L45" s="89">
        <f t="shared" si="0"/>
        <v>0</v>
      </c>
      <c r="M45" s="88"/>
      <c r="N45" s="347" t="s">
        <v>109</v>
      </c>
      <c r="O45" s="253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</row>
    <row r="46" spans="1:147" s="226" customFormat="1" ht="18" customHeight="1" x14ac:dyDescent="0.25">
      <c r="A46" s="201"/>
      <c r="B46" s="255">
        <v>1.6</v>
      </c>
      <c r="C46" s="431" t="s">
        <v>41</v>
      </c>
      <c r="D46" s="463"/>
      <c r="E46" s="463"/>
      <c r="F46" s="463"/>
      <c r="G46" s="464"/>
      <c r="H46" s="246"/>
      <c r="I46" s="247"/>
      <c r="J46" s="224"/>
      <c r="K46" s="201"/>
      <c r="L46" s="143"/>
      <c r="M46" s="144"/>
      <c r="N46" s="154" t="s">
        <v>41</v>
      </c>
      <c r="O46" s="145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</row>
    <row r="47" spans="1:147" s="226" customFormat="1" ht="18" customHeight="1" x14ac:dyDescent="0.25">
      <c r="A47" s="201"/>
      <c r="B47" s="255"/>
      <c r="C47" s="248" t="s">
        <v>106</v>
      </c>
      <c r="D47" s="58">
        <v>0</v>
      </c>
      <c r="E47" s="470">
        <f>'Kennzahlen aus den Vorjahren'!K24</f>
        <v>0</v>
      </c>
      <c r="F47" s="249"/>
      <c r="G47" s="258">
        <f>IF($D$17="Ja",$E$47-D47,0)</f>
        <v>0</v>
      </c>
      <c r="H47" s="259"/>
      <c r="I47" s="148"/>
      <c r="J47" s="224"/>
      <c r="K47" s="201"/>
      <c r="L47" s="95">
        <f t="shared" si="0"/>
        <v>0</v>
      </c>
      <c r="M47" s="88"/>
      <c r="N47" s="347" t="s">
        <v>106</v>
      </c>
      <c r="O47" s="257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</row>
    <row r="48" spans="1:147" s="226" customFormat="1" ht="18" customHeight="1" x14ac:dyDescent="0.25">
      <c r="A48" s="201"/>
      <c r="B48" s="255"/>
      <c r="C48" s="248" t="s">
        <v>107</v>
      </c>
      <c r="D48" s="58">
        <v>0</v>
      </c>
      <c r="E48" s="471"/>
      <c r="F48" s="254"/>
      <c r="G48" s="258">
        <f>IF($E$17="Ja",$E$47-D48,0)</f>
        <v>0</v>
      </c>
      <c r="H48" s="259"/>
      <c r="I48" s="148"/>
      <c r="J48" s="224"/>
      <c r="K48" s="201"/>
      <c r="L48" s="89">
        <f t="shared" si="0"/>
        <v>0</v>
      </c>
      <c r="M48" s="88"/>
      <c r="N48" s="347" t="s">
        <v>107</v>
      </c>
      <c r="O48" s="253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</row>
    <row r="49" spans="1:147" s="226" customFormat="1" ht="18" customHeight="1" x14ac:dyDescent="0.25">
      <c r="A49" s="201"/>
      <c r="B49" s="255"/>
      <c r="C49" s="248" t="s">
        <v>108</v>
      </c>
      <c r="D49" s="58">
        <v>0</v>
      </c>
      <c r="E49" s="471"/>
      <c r="F49" s="254"/>
      <c r="G49" s="258">
        <f>IF($F$17="Ja",$E$47-D49,0)</f>
        <v>0</v>
      </c>
      <c r="H49" s="259"/>
      <c r="I49" s="148"/>
      <c r="J49" s="224"/>
      <c r="K49" s="201"/>
      <c r="L49" s="89">
        <f t="shared" si="0"/>
        <v>0</v>
      </c>
      <c r="M49" s="88"/>
      <c r="N49" s="347" t="s">
        <v>108</v>
      </c>
      <c r="O49" s="253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</row>
    <row r="50" spans="1:147" s="226" customFormat="1" ht="18" customHeight="1" x14ac:dyDescent="0.25">
      <c r="A50" s="201"/>
      <c r="B50" s="255"/>
      <c r="C50" s="248" t="s">
        <v>109</v>
      </c>
      <c r="D50" s="58">
        <v>0</v>
      </c>
      <c r="E50" s="472"/>
      <c r="F50" s="254"/>
      <c r="G50" s="258">
        <f>IF($G$17="Ja",$E$47-D50,0)</f>
        <v>0</v>
      </c>
      <c r="H50" s="259"/>
      <c r="I50" s="148"/>
      <c r="J50" s="224"/>
      <c r="K50" s="201"/>
      <c r="L50" s="89">
        <f t="shared" si="0"/>
        <v>0</v>
      </c>
      <c r="M50" s="88"/>
      <c r="N50" s="347" t="s">
        <v>109</v>
      </c>
      <c r="O50" s="253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</row>
    <row r="51" spans="1:147" s="226" customFormat="1" ht="18" customHeight="1" x14ac:dyDescent="0.25">
      <c r="A51" s="201"/>
      <c r="B51" s="255">
        <v>1.7</v>
      </c>
      <c r="C51" s="431" t="s">
        <v>42</v>
      </c>
      <c r="D51" s="463"/>
      <c r="E51" s="463"/>
      <c r="F51" s="463"/>
      <c r="G51" s="464"/>
      <c r="H51" s="260"/>
      <c r="I51" s="247"/>
      <c r="J51" s="224"/>
      <c r="K51" s="201"/>
      <c r="L51" s="143"/>
      <c r="M51" s="144"/>
      <c r="N51" s="154" t="s">
        <v>42</v>
      </c>
      <c r="O51" s="145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</row>
    <row r="52" spans="1:147" s="226" customFormat="1" ht="18" customHeight="1" x14ac:dyDescent="0.25">
      <c r="A52" s="201"/>
      <c r="B52" s="255"/>
      <c r="C52" s="248" t="s">
        <v>106</v>
      </c>
      <c r="D52" s="58">
        <v>0</v>
      </c>
      <c r="E52" s="470">
        <f>'Kennzahlen aus den Vorjahren'!K25</f>
        <v>0</v>
      </c>
      <c r="F52" s="249"/>
      <c r="G52" s="250">
        <f>IF($D$17="Ja",$E$52-D52,0)</f>
        <v>0</v>
      </c>
      <c r="H52" s="261"/>
      <c r="I52" s="148"/>
      <c r="J52" s="224"/>
      <c r="K52" s="201"/>
      <c r="L52" s="95">
        <f t="shared" si="0"/>
        <v>0</v>
      </c>
      <c r="M52" s="88"/>
      <c r="N52" s="347" t="s">
        <v>106</v>
      </c>
      <c r="O52" s="257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</row>
    <row r="53" spans="1:147" s="226" customFormat="1" ht="18" customHeight="1" x14ac:dyDescent="0.25">
      <c r="A53" s="201"/>
      <c r="B53" s="255"/>
      <c r="C53" s="248" t="s">
        <v>107</v>
      </c>
      <c r="D53" s="58">
        <v>0</v>
      </c>
      <c r="E53" s="471"/>
      <c r="F53" s="254"/>
      <c r="G53" s="250">
        <f>IF($E$17="Ja",$E$52-D53,0)</f>
        <v>0</v>
      </c>
      <c r="H53" s="261"/>
      <c r="I53" s="148"/>
      <c r="J53" s="224"/>
      <c r="K53" s="201"/>
      <c r="L53" s="89">
        <f t="shared" si="0"/>
        <v>0</v>
      </c>
      <c r="M53" s="88"/>
      <c r="N53" s="347" t="s">
        <v>107</v>
      </c>
      <c r="O53" s="253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</row>
    <row r="54" spans="1:147" s="226" customFormat="1" ht="18" customHeight="1" x14ac:dyDescent="0.25">
      <c r="A54" s="201"/>
      <c r="B54" s="255"/>
      <c r="C54" s="248" t="s">
        <v>108</v>
      </c>
      <c r="D54" s="58">
        <v>0</v>
      </c>
      <c r="E54" s="471"/>
      <c r="F54" s="254"/>
      <c r="G54" s="250">
        <f>IF($F$17="Ja",$E$52-D54,0)</f>
        <v>0</v>
      </c>
      <c r="H54" s="261"/>
      <c r="I54" s="148"/>
      <c r="J54" s="224"/>
      <c r="K54" s="201"/>
      <c r="L54" s="89">
        <f t="shared" si="0"/>
        <v>0</v>
      </c>
      <c r="M54" s="88"/>
      <c r="N54" s="347" t="s">
        <v>108</v>
      </c>
      <c r="O54" s="253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</row>
    <row r="55" spans="1:147" s="226" customFormat="1" ht="18" customHeight="1" x14ac:dyDescent="0.25">
      <c r="A55" s="201"/>
      <c r="B55" s="255"/>
      <c r="C55" s="248" t="s">
        <v>109</v>
      </c>
      <c r="D55" s="58">
        <v>0</v>
      </c>
      <c r="E55" s="472"/>
      <c r="F55" s="254"/>
      <c r="G55" s="250">
        <f>IF($G$17="Ja",$E$52-D55,0)</f>
        <v>0</v>
      </c>
      <c r="H55" s="261"/>
      <c r="I55" s="148"/>
      <c r="J55" s="224"/>
      <c r="K55" s="201"/>
      <c r="L55" s="89">
        <f t="shared" si="0"/>
        <v>0</v>
      </c>
      <c r="M55" s="88"/>
      <c r="N55" s="347" t="s">
        <v>109</v>
      </c>
      <c r="O55" s="253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</row>
    <row r="56" spans="1:147" s="226" customFormat="1" ht="18" customHeight="1" thickBot="1" x14ac:dyDescent="0.3">
      <c r="A56" s="201"/>
      <c r="B56" s="236">
        <v>1</v>
      </c>
      <c r="C56" s="450" t="s">
        <v>30</v>
      </c>
      <c r="D56" s="451"/>
      <c r="E56" s="451"/>
      <c r="F56" s="452"/>
      <c r="G56" s="262">
        <f>SUM(G22:G55)</f>
        <v>0</v>
      </c>
      <c r="H56" s="263"/>
      <c r="I56" s="264"/>
      <c r="J56" s="224"/>
      <c r="K56" s="201"/>
      <c r="L56" s="96">
        <f>SUM(L22:L55)</f>
        <v>0</v>
      </c>
      <c r="M56" s="92"/>
      <c r="N56" s="155" t="s">
        <v>30</v>
      </c>
      <c r="O56" s="93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</row>
    <row r="57" spans="1:147" s="226" customFormat="1" ht="18" customHeight="1" thickBot="1" x14ac:dyDescent="0.3">
      <c r="A57" s="201"/>
      <c r="B57" s="489"/>
      <c r="C57" s="490"/>
      <c r="D57" s="490"/>
      <c r="E57" s="490"/>
      <c r="F57" s="490"/>
      <c r="G57" s="490"/>
      <c r="H57" s="490"/>
      <c r="I57" s="490"/>
      <c r="J57" s="224"/>
      <c r="K57" s="201"/>
      <c r="L57" s="87"/>
      <c r="M57" s="90"/>
      <c r="N57" s="91"/>
      <c r="O57" s="9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</row>
    <row r="58" spans="1:147" s="226" customFormat="1" ht="18" customHeight="1" x14ac:dyDescent="0.25">
      <c r="A58" s="201"/>
      <c r="B58" s="265">
        <v>2</v>
      </c>
      <c r="C58" s="415" t="s">
        <v>23</v>
      </c>
      <c r="D58" s="416"/>
      <c r="E58" s="416"/>
      <c r="F58" s="416"/>
      <c r="G58" s="266"/>
      <c r="H58" s="112"/>
      <c r="I58" s="267"/>
      <c r="J58" s="224"/>
      <c r="K58" s="201"/>
      <c r="L58" s="111"/>
      <c r="M58" s="112"/>
      <c r="N58" s="156" t="s">
        <v>23</v>
      </c>
      <c r="O58" s="107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</row>
    <row r="59" spans="1:147" s="226" customFormat="1" ht="18" customHeight="1" x14ac:dyDescent="0.25">
      <c r="A59" s="201"/>
      <c r="B59" s="255"/>
      <c r="C59" s="431" t="s">
        <v>131</v>
      </c>
      <c r="D59" s="463"/>
      <c r="E59" s="463"/>
      <c r="F59" s="463"/>
      <c r="G59" s="464"/>
      <c r="H59" s="268"/>
      <c r="I59" s="269"/>
      <c r="J59" s="224"/>
      <c r="K59" s="201"/>
      <c r="L59" s="143"/>
      <c r="M59" s="144"/>
      <c r="N59" s="270" t="s">
        <v>92</v>
      </c>
      <c r="O59" s="27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</row>
    <row r="60" spans="1:147" s="226" customFormat="1" ht="18" customHeight="1" x14ac:dyDescent="0.25">
      <c r="A60" s="201"/>
      <c r="B60" s="255">
        <v>2.1</v>
      </c>
      <c r="C60" s="424" t="s">
        <v>52</v>
      </c>
      <c r="D60" s="427"/>
      <c r="E60" s="427"/>
      <c r="F60" s="428"/>
      <c r="G60" s="71">
        <v>0</v>
      </c>
      <c r="H60" s="261"/>
      <c r="I60" s="148"/>
      <c r="J60" s="224"/>
      <c r="K60" s="201"/>
      <c r="L60" s="113">
        <f>G60</f>
        <v>0</v>
      </c>
      <c r="M60" s="88"/>
      <c r="N60" s="272" t="s">
        <v>114</v>
      </c>
      <c r="O60" s="273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</row>
    <row r="61" spans="1:147" s="226" customFormat="1" ht="18" customHeight="1" x14ac:dyDescent="0.25">
      <c r="A61" s="201"/>
      <c r="B61" s="255">
        <v>2.2000000000000002</v>
      </c>
      <c r="C61" s="483" t="s">
        <v>53</v>
      </c>
      <c r="D61" s="484"/>
      <c r="E61" s="484"/>
      <c r="F61" s="485"/>
      <c r="G61" s="71">
        <v>0</v>
      </c>
      <c r="H61" s="261"/>
      <c r="I61" s="148"/>
      <c r="J61" s="224"/>
      <c r="K61" s="201"/>
      <c r="L61" s="89">
        <f>G61</f>
        <v>0</v>
      </c>
      <c r="M61" s="88"/>
      <c r="N61" s="274" t="s">
        <v>115</v>
      </c>
      <c r="O61" s="275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</row>
    <row r="62" spans="1:147" s="226" customFormat="1" ht="18" customHeight="1" x14ac:dyDescent="0.25">
      <c r="A62" s="201"/>
      <c r="B62" s="255">
        <v>2.2999999999999998</v>
      </c>
      <c r="C62" s="424" t="s">
        <v>54</v>
      </c>
      <c r="D62" s="427"/>
      <c r="E62" s="427"/>
      <c r="F62" s="428"/>
      <c r="G62" s="71">
        <v>0</v>
      </c>
      <c r="H62" s="261"/>
      <c r="I62" s="148"/>
      <c r="J62" s="224"/>
      <c r="K62" s="201"/>
      <c r="L62" s="89">
        <f>G62</f>
        <v>0</v>
      </c>
      <c r="M62" s="88"/>
      <c r="N62" s="274" t="s">
        <v>116</v>
      </c>
      <c r="O62" s="275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</row>
    <row r="63" spans="1:147" s="226" customFormat="1" ht="18" customHeight="1" x14ac:dyDescent="0.25">
      <c r="A63" s="201"/>
      <c r="B63" s="255">
        <v>2.4</v>
      </c>
      <c r="C63" s="441" t="s">
        <v>117</v>
      </c>
      <c r="D63" s="442"/>
      <c r="E63" s="442"/>
      <c r="F63" s="443"/>
      <c r="G63" s="71">
        <v>0</v>
      </c>
      <c r="H63" s="261"/>
      <c r="I63" s="148"/>
      <c r="J63" s="224"/>
      <c r="K63" s="201"/>
      <c r="L63" s="89">
        <f>G63</f>
        <v>0</v>
      </c>
      <c r="M63" s="88"/>
      <c r="N63" s="274" t="s">
        <v>91</v>
      </c>
      <c r="O63" s="275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</row>
    <row r="64" spans="1:147" s="226" customFormat="1" ht="18" customHeight="1" thickBot="1" x14ac:dyDescent="0.3">
      <c r="A64" s="201"/>
      <c r="B64" s="236">
        <v>2</v>
      </c>
      <c r="C64" s="450" t="s">
        <v>31</v>
      </c>
      <c r="D64" s="477"/>
      <c r="E64" s="477"/>
      <c r="F64" s="478"/>
      <c r="G64" s="276">
        <f>SUM(G60:G63)</f>
        <v>0</v>
      </c>
      <c r="H64" s="263"/>
      <c r="I64" s="277"/>
      <c r="J64" s="224"/>
      <c r="K64" s="201"/>
      <c r="L64" s="96">
        <f>SUM(L60:L63)</f>
        <v>0</v>
      </c>
      <c r="M64" s="92"/>
      <c r="N64" s="155" t="s">
        <v>94</v>
      </c>
      <c r="O64" s="93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</row>
    <row r="65" spans="1:147" s="226" customFormat="1" ht="18" customHeight="1" thickBot="1" x14ac:dyDescent="0.3">
      <c r="A65" s="201"/>
      <c r="B65" s="489"/>
      <c r="C65" s="490"/>
      <c r="D65" s="490"/>
      <c r="E65" s="490"/>
      <c r="F65" s="490"/>
      <c r="G65" s="490"/>
      <c r="H65" s="490"/>
      <c r="I65" s="490"/>
      <c r="J65" s="224"/>
      <c r="K65" s="201"/>
      <c r="L65" s="87"/>
      <c r="M65" s="90"/>
      <c r="N65" s="91"/>
      <c r="O65" s="9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</row>
    <row r="66" spans="1:147" s="226" customFormat="1" ht="18" customHeight="1" x14ac:dyDescent="0.25">
      <c r="A66" s="201"/>
      <c r="B66" s="265">
        <v>3</v>
      </c>
      <c r="C66" s="415" t="s">
        <v>7</v>
      </c>
      <c r="D66" s="416"/>
      <c r="E66" s="416"/>
      <c r="F66" s="416"/>
      <c r="G66" s="266"/>
      <c r="H66" s="112"/>
      <c r="I66" s="267"/>
      <c r="J66" s="224"/>
      <c r="K66" s="201"/>
      <c r="L66" s="111"/>
      <c r="M66" s="112"/>
      <c r="N66" s="156" t="s">
        <v>59</v>
      </c>
      <c r="O66" s="107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</row>
    <row r="67" spans="1:147" s="226" customFormat="1" ht="30" hidden="1" customHeight="1" x14ac:dyDescent="0.25">
      <c r="A67" s="201"/>
      <c r="B67" s="278"/>
      <c r="C67" s="473" t="s">
        <v>118</v>
      </c>
      <c r="D67" s="474"/>
      <c r="E67" s="474"/>
      <c r="F67" s="475"/>
      <c r="G67" s="346" t="s">
        <v>89</v>
      </c>
      <c r="H67" s="345"/>
      <c r="I67" s="280" t="s">
        <v>45</v>
      </c>
      <c r="J67" s="224"/>
      <c r="K67" s="201"/>
      <c r="L67" s="86"/>
      <c r="M67" s="110"/>
      <c r="N67" s="110"/>
      <c r="O67" s="162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</row>
    <row r="68" spans="1:147" s="226" customFormat="1" ht="18" customHeight="1" x14ac:dyDescent="0.25">
      <c r="A68" s="201"/>
      <c r="B68" s="255"/>
      <c r="C68" s="431" t="s">
        <v>111</v>
      </c>
      <c r="D68" s="463"/>
      <c r="E68" s="463"/>
      <c r="F68" s="463"/>
      <c r="G68" s="467"/>
      <c r="H68" s="467"/>
      <c r="I68" s="281"/>
      <c r="J68" s="224"/>
      <c r="K68" s="201"/>
      <c r="L68" s="146"/>
      <c r="M68" s="147"/>
      <c r="N68" s="282" t="s">
        <v>55</v>
      </c>
      <c r="O68" s="283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</row>
    <row r="69" spans="1:147" s="226" customFormat="1" ht="18" customHeight="1" x14ac:dyDescent="0.25">
      <c r="A69" s="201"/>
      <c r="B69" s="255">
        <v>3.1</v>
      </c>
      <c r="C69" s="424" t="s">
        <v>24</v>
      </c>
      <c r="D69" s="427"/>
      <c r="E69" s="427"/>
      <c r="F69" s="428"/>
      <c r="G69" s="279"/>
      <c r="H69" s="71">
        <v>0</v>
      </c>
      <c r="I69" s="148"/>
      <c r="J69" s="224"/>
      <c r="K69" s="201"/>
      <c r="L69" s="39"/>
      <c r="M69" s="98">
        <f>H69</f>
        <v>0</v>
      </c>
      <c r="N69" s="252" t="s">
        <v>65</v>
      </c>
      <c r="O69" s="253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</row>
    <row r="70" spans="1:147" s="226" customFormat="1" ht="33.75" customHeight="1" x14ac:dyDescent="0.25">
      <c r="A70" s="201"/>
      <c r="B70" s="255">
        <v>3.2</v>
      </c>
      <c r="C70" s="424" t="s">
        <v>85</v>
      </c>
      <c r="D70" s="425"/>
      <c r="E70" s="425"/>
      <c r="F70" s="426"/>
      <c r="G70" s="521"/>
      <c r="H70" s="71">
        <v>0</v>
      </c>
      <c r="I70" s="148"/>
      <c r="J70" s="224"/>
      <c r="K70" s="201"/>
      <c r="L70" s="39"/>
      <c r="M70" s="94">
        <f t="shared" ref="M70:M75" si="1">H70</f>
        <v>0</v>
      </c>
      <c r="N70" s="252" t="s">
        <v>87</v>
      </c>
      <c r="O70" s="253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</row>
    <row r="71" spans="1:147" s="226" customFormat="1" ht="18" customHeight="1" x14ac:dyDescent="0.25">
      <c r="A71" s="201"/>
      <c r="B71" s="255">
        <v>3.3</v>
      </c>
      <c r="C71" s="424" t="s">
        <v>25</v>
      </c>
      <c r="D71" s="425"/>
      <c r="E71" s="425"/>
      <c r="F71" s="426"/>
      <c r="G71" s="521"/>
      <c r="H71" s="71">
        <v>0</v>
      </c>
      <c r="I71" s="148"/>
      <c r="J71" s="224"/>
      <c r="K71" s="201"/>
      <c r="L71" s="39"/>
      <c r="M71" s="94">
        <f t="shared" si="1"/>
        <v>0</v>
      </c>
      <c r="N71" s="252" t="s">
        <v>96</v>
      </c>
      <c r="O71" s="253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</row>
    <row r="72" spans="1:147" s="226" customFormat="1" ht="18" customHeight="1" x14ac:dyDescent="0.25">
      <c r="A72" s="201"/>
      <c r="B72" s="255">
        <v>3.4</v>
      </c>
      <c r="C72" s="424" t="s">
        <v>66</v>
      </c>
      <c r="D72" s="425"/>
      <c r="E72" s="425"/>
      <c r="F72" s="426"/>
      <c r="G72" s="88"/>
      <c r="H72" s="71">
        <v>0</v>
      </c>
      <c r="I72" s="148"/>
      <c r="J72" s="224"/>
      <c r="K72" s="201"/>
      <c r="L72" s="39"/>
      <c r="M72" s="94">
        <f t="shared" si="1"/>
        <v>0</v>
      </c>
      <c r="N72" s="252" t="s">
        <v>97</v>
      </c>
      <c r="O72" s="253"/>
      <c r="P72" s="201"/>
      <c r="Q72" s="201"/>
      <c r="R72" s="284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</row>
    <row r="73" spans="1:147" s="226" customFormat="1" ht="18" customHeight="1" x14ac:dyDescent="0.25">
      <c r="A73" s="201"/>
      <c r="B73" s="255">
        <v>3.5</v>
      </c>
      <c r="C73" s="424" t="s">
        <v>75</v>
      </c>
      <c r="D73" s="425"/>
      <c r="E73" s="425"/>
      <c r="F73" s="426"/>
      <c r="G73" s="279"/>
      <c r="H73" s="71">
        <v>0</v>
      </c>
      <c r="I73" s="148"/>
      <c r="J73" s="224"/>
      <c r="K73" s="201"/>
      <c r="L73" s="39"/>
      <c r="M73" s="94">
        <f t="shared" si="1"/>
        <v>0</v>
      </c>
      <c r="N73" s="252" t="s">
        <v>98</v>
      </c>
      <c r="O73" s="253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</row>
    <row r="74" spans="1:147" s="368" customFormat="1" ht="22.5" customHeight="1" x14ac:dyDescent="0.25">
      <c r="A74" s="359"/>
      <c r="B74" s="255">
        <v>3.6</v>
      </c>
      <c r="C74" s="417" t="s">
        <v>125</v>
      </c>
      <c r="D74" s="418"/>
      <c r="E74" s="418"/>
      <c r="F74" s="419"/>
      <c r="G74" s="360"/>
      <c r="H74" s="361">
        <v>0</v>
      </c>
      <c r="I74" s="362" t="s">
        <v>121</v>
      </c>
      <c r="J74" s="363"/>
      <c r="K74" s="359"/>
      <c r="L74" s="364"/>
      <c r="M74" s="365">
        <f t="shared" si="1"/>
        <v>0</v>
      </c>
      <c r="N74" s="366" t="s">
        <v>120</v>
      </c>
      <c r="O74" s="367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359"/>
      <c r="BI74" s="359"/>
      <c r="BJ74" s="359"/>
      <c r="BK74" s="359"/>
      <c r="BL74" s="359"/>
      <c r="BM74" s="359"/>
      <c r="BN74" s="359"/>
      <c r="BO74" s="359"/>
      <c r="BP74" s="359"/>
      <c r="BQ74" s="359"/>
      <c r="BR74" s="359"/>
      <c r="BS74" s="359"/>
      <c r="BT74" s="359"/>
      <c r="BU74" s="359"/>
      <c r="BV74" s="359"/>
      <c r="BW74" s="359"/>
      <c r="BX74" s="359"/>
      <c r="BY74" s="359"/>
      <c r="BZ74" s="359"/>
      <c r="CA74" s="359"/>
      <c r="CB74" s="359"/>
      <c r="CC74" s="359"/>
      <c r="CD74" s="359"/>
      <c r="CE74" s="359"/>
      <c r="CF74" s="359"/>
      <c r="CG74" s="359"/>
      <c r="CH74" s="359"/>
      <c r="CI74" s="359"/>
      <c r="CJ74" s="359"/>
      <c r="CK74" s="359"/>
      <c r="CL74" s="359"/>
      <c r="CM74" s="359"/>
      <c r="CN74" s="359"/>
      <c r="CO74" s="359"/>
      <c r="CP74" s="359"/>
      <c r="CQ74" s="359"/>
      <c r="CR74" s="359"/>
      <c r="CS74" s="359"/>
      <c r="CT74" s="359"/>
      <c r="CU74" s="359"/>
      <c r="CV74" s="359"/>
      <c r="CW74" s="359"/>
      <c r="CX74" s="359"/>
      <c r="CY74" s="359"/>
      <c r="CZ74" s="359"/>
      <c r="DA74" s="359"/>
      <c r="DB74" s="359"/>
      <c r="DC74" s="359"/>
      <c r="DD74" s="359"/>
      <c r="DE74" s="359"/>
      <c r="DF74" s="359"/>
      <c r="DG74" s="359"/>
      <c r="DH74" s="359"/>
      <c r="DI74" s="359"/>
      <c r="DJ74" s="359"/>
      <c r="DK74" s="359"/>
      <c r="DL74" s="359"/>
      <c r="DM74" s="359"/>
      <c r="DN74" s="359"/>
      <c r="DO74" s="359"/>
      <c r="DP74" s="359"/>
      <c r="DQ74" s="359"/>
      <c r="DR74" s="359"/>
      <c r="DS74" s="359"/>
      <c r="DT74" s="359"/>
      <c r="DU74" s="359"/>
      <c r="DV74" s="359"/>
      <c r="DW74" s="359"/>
      <c r="DX74" s="359"/>
      <c r="DY74" s="359"/>
      <c r="DZ74" s="359"/>
      <c r="EA74" s="359"/>
      <c r="EB74" s="359"/>
      <c r="EC74" s="359"/>
      <c r="ED74" s="359"/>
      <c r="EE74" s="359"/>
      <c r="EF74" s="359"/>
      <c r="EG74" s="359"/>
      <c r="EH74" s="359"/>
      <c r="EI74" s="359"/>
      <c r="EJ74" s="359"/>
      <c r="EK74" s="359"/>
      <c r="EL74" s="359"/>
      <c r="EM74" s="359"/>
      <c r="EN74" s="359"/>
      <c r="EO74" s="359"/>
      <c r="EP74" s="359"/>
      <c r="EQ74" s="359"/>
    </row>
    <row r="75" spans="1:147" s="226" customFormat="1" ht="18" customHeight="1" x14ac:dyDescent="0.25">
      <c r="A75" s="201"/>
      <c r="B75" s="255">
        <v>3.7</v>
      </c>
      <c r="C75" s="424" t="s">
        <v>26</v>
      </c>
      <c r="D75" s="427"/>
      <c r="E75" s="427"/>
      <c r="F75" s="428"/>
      <c r="G75" s="279"/>
      <c r="H75" s="71">
        <v>0</v>
      </c>
      <c r="I75" s="148" t="s">
        <v>126</v>
      </c>
      <c r="J75" s="224"/>
      <c r="K75" s="201"/>
      <c r="L75" s="39"/>
      <c r="M75" s="99">
        <f t="shared" si="1"/>
        <v>0</v>
      </c>
      <c r="N75" s="285" t="s">
        <v>26</v>
      </c>
      <c r="O75" s="286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</row>
    <row r="76" spans="1:147" s="292" customFormat="1" ht="18" customHeight="1" x14ac:dyDescent="0.25">
      <c r="A76" s="287"/>
      <c r="B76" s="288"/>
      <c r="C76" s="431" t="s">
        <v>112</v>
      </c>
      <c r="D76" s="432"/>
      <c r="E76" s="432"/>
      <c r="F76" s="433"/>
      <c r="G76" s="429"/>
      <c r="H76" s="430"/>
      <c r="I76" s="271"/>
      <c r="J76" s="289"/>
      <c r="K76" s="287"/>
      <c r="L76" s="436"/>
      <c r="M76" s="437"/>
      <c r="N76" s="290" t="s">
        <v>62</v>
      </c>
      <c r="O76" s="291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</row>
    <row r="77" spans="1:147" s="226" customFormat="1" ht="20.25" customHeight="1" x14ac:dyDescent="0.25">
      <c r="A77" s="201"/>
      <c r="B77" s="240">
        <v>3.8</v>
      </c>
      <c r="C77" s="424" t="s">
        <v>127</v>
      </c>
      <c r="D77" s="425"/>
      <c r="E77" s="425"/>
      <c r="F77" s="426"/>
      <c r="G77" s="251"/>
      <c r="H77" s="71">
        <v>0</v>
      </c>
      <c r="I77" s="148"/>
      <c r="J77" s="293"/>
      <c r="K77" s="225"/>
      <c r="L77" s="39"/>
      <c r="M77" s="100">
        <f>H77</f>
        <v>0</v>
      </c>
      <c r="N77" s="256" t="s">
        <v>28</v>
      </c>
      <c r="O77" s="257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</row>
    <row r="78" spans="1:147" s="226" customFormat="1" ht="20.25" customHeight="1" x14ac:dyDescent="0.25">
      <c r="A78" s="201"/>
      <c r="B78" s="294">
        <v>3.9</v>
      </c>
      <c r="C78" s="424" t="s">
        <v>128</v>
      </c>
      <c r="D78" s="425"/>
      <c r="E78" s="425"/>
      <c r="F78" s="426"/>
      <c r="G78" s="251"/>
      <c r="H78" s="71">
        <v>0</v>
      </c>
      <c r="I78" s="148"/>
      <c r="J78" s="293"/>
      <c r="K78" s="225"/>
      <c r="L78" s="39"/>
      <c r="M78" s="100">
        <f>H78</f>
        <v>0</v>
      </c>
      <c r="N78" s="256" t="s">
        <v>95</v>
      </c>
      <c r="O78" s="257"/>
      <c r="P78" s="201"/>
      <c r="Q78" s="230"/>
      <c r="R78" s="230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</row>
    <row r="79" spans="1:147" s="226" customFormat="1" ht="18" customHeight="1" x14ac:dyDescent="0.25">
      <c r="A79" s="201"/>
      <c r="B79" s="294">
        <v>3.91</v>
      </c>
      <c r="C79" s="424" t="s">
        <v>73</v>
      </c>
      <c r="D79" s="425"/>
      <c r="E79" s="425"/>
      <c r="F79" s="426"/>
      <c r="G79" s="251"/>
      <c r="H79" s="71">
        <v>0</v>
      </c>
      <c r="I79" s="148"/>
      <c r="J79" s="293"/>
      <c r="K79" s="225"/>
      <c r="L79" s="39"/>
      <c r="M79" s="101">
        <f t="shared" ref="M79:M83" si="2">H79</f>
        <v>0</v>
      </c>
      <c r="N79" s="252" t="s">
        <v>27</v>
      </c>
      <c r="O79" s="253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</row>
    <row r="80" spans="1:147" s="226" customFormat="1" ht="18" customHeight="1" x14ac:dyDescent="0.25">
      <c r="A80" s="201"/>
      <c r="B80" s="294">
        <v>3.92</v>
      </c>
      <c r="C80" s="424" t="s">
        <v>74</v>
      </c>
      <c r="D80" s="425"/>
      <c r="E80" s="425"/>
      <c r="F80" s="426"/>
      <c r="G80" s="251"/>
      <c r="H80" s="71">
        <v>0</v>
      </c>
      <c r="I80" s="148"/>
      <c r="J80" s="224"/>
      <c r="K80" s="201"/>
      <c r="L80" s="39"/>
      <c r="M80" s="101">
        <f t="shared" si="2"/>
        <v>0</v>
      </c>
      <c r="N80" s="252" t="s">
        <v>29</v>
      </c>
      <c r="O80" s="253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</row>
    <row r="81" spans="1:155" s="226" customFormat="1" ht="18" customHeight="1" x14ac:dyDescent="0.25">
      <c r="A81" s="201"/>
      <c r="B81" s="294">
        <v>3.93</v>
      </c>
      <c r="C81" s="424" t="s">
        <v>20</v>
      </c>
      <c r="D81" s="425"/>
      <c r="E81" s="425"/>
      <c r="F81" s="426"/>
      <c r="G81" s="251"/>
      <c r="H81" s="71">
        <v>0</v>
      </c>
      <c r="I81" s="148"/>
      <c r="J81" s="224"/>
      <c r="K81" s="201"/>
      <c r="L81" s="39"/>
      <c r="M81" s="101">
        <f t="shared" si="2"/>
        <v>0</v>
      </c>
      <c r="N81" s="252" t="s">
        <v>20</v>
      </c>
      <c r="O81" s="253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</row>
    <row r="82" spans="1:155" s="292" customFormat="1" ht="18" customHeight="1" x14ac:dyDescent="0.25">
      <c r="A82" s="287"/>
      <c r="B82" s="288"/>
      <c r="C82" s="431" t="s">
        <v>113</v>
      </c>
      <c r="D82" s="432"/>
      <c r="E82" s="432"/>
      <c r="F82" s="433"/>
      <c r="G82" s="429"/>
      <c r="H82" s="430"/>
      <c r="I82" s="271"/>
      <c r="J82" s="289"/>
      <c r="K82" s="287"/>
      <c r="L82" s="436"/>
      <c r="M82" s="437"/>
      <c r="N82" s="290" t="s">
        <v>62</v>
      </c>
      <c r="O82" s="291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7"/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7"/>
      <c r="EC82" s="287"/>
      <c r="ED82" s="287"/>
      <c r="EE82" s="287"/>
      <c r="EF82" s="287"/>
      <c r="EG82" s="287"/>
      <c r="EH82" s="287"/>
      <c r="EI82" s="287"/>
      <c r="EJ82" s="287"/>
      <c r="EK82" s="287"/>
      <c r="EL82" s="287"/>
      <c r="EM82" s="287"/>
      <c r="EN82" s="287"/>
      <c r="EO82" s="287"/>
      <c r="EP82" s="287"/>
      <c r="EQ82" s="287"/>
    </row>
    <row r="83" spans="1:155" s="226" customFormat="1" ht="18" customHeight="1" x14ac:dyDescent="0.25">
      <c r="A83" s="201"/>
      <c r="B83" s="294">
        <v>3.94</v>
      </c>
      <c r="C83" s="424" t="s">
        <v>110</v>
      </c>
      <c r="D83" s="425"/>
      <c r="E83" s="425"/>
      <c r="F83" s="426"/>
      <c r="G83" s="251"/>
      <c r="H83" s="336">
        <f>'Kennzahlen aus den Vorjahren'!K37*((IF(D17="Ja",1,0))+(IF(E17="Ja",1,0))+(IF(F17="Ja",1,0))+(IF(G17="Ja",1,0)))</f>
        <v>0</v>
      </c>
      <c r="I83" s="148"/>
      <c r="J83" s="224"/>
      <c r="K83" s="201"/>
      <c r="L83" s="39"/>
      <c r="M83" s="101">
        <f t="shared" si="2"/>
        <v>0</v>
      </c>
      <c r="N83" s="252" t="s">
        <v>76</v>
      </c>
      <c r="O83" s="253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</row>
    <row r="84" spans="1:155" s="226" customFormat="1" ht="18" customHeight="1" thickBot="1" x14ac:dyDescent="0.3">
      <c r="A84" s="201"/>
      <c r="B84" s="295">
        <v>3</v>
      </c>
      <c r="C84" s="450" t="s">
        <v>56</v>
      </c>
      <c r="D84" s="477"/>
      <c r="E84" s="477"/>
      <c r="F84" s="478"/>
      <c r="G84" s="296"/>
      <c r="H84" s="297">
        <f>SUM(H69:H83)</f>
        <v>0</v>
      </c>
      <c r="I84" s="298"/>
      <c r="J84" s="103"/>
      <c r="K84" s="91"/>
      <c r="L84" s="108"/>
      <c r="M84" s="142">
        <f>SUM(M69:M83)</f>
        <v>0</v>
      </c>
      <c r="N84" s="157" t="s">
        <v>56</v>
      </c>
      <c r="O84" s="109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</row>
    <row r="85" spans="1:155" s="226" customFormat="1" ht="18" customHeight="1" thickBot="1" x14ac:dyDescent="0.3">
      <c r="A85" s="201"/>
      <c r="B85" s="519"/>
      <c r="C85" s="520"/>
      <c r="D85" s="520"/>
      <c r="E85" s="520"/>
      <c r="F85" s="520"/>
      <c r="G85" s="520"/>
      <c r="H85" s="520"/>
      <c r="I85" s="520"/>
      <c r="J85" s="103"/>
      <c r="K85" s="91"/>
      <c r="L85" s="90"/>
      <c r="M85" s="87"/>
      <c r="N85" s="97"/>
      <c r="O85" s="97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</row>
    <row r="86" spans="1:155" s="292" customFormat="1" ht="18" customHeight="1" x14ac:dyDescent="0.25">
      <c r="A86" s="287"/>
      <c r="B86" s="299"/>
      <c r="C86" s="415" t="s">
        <v>57</v>
      </c>
      <c r="D86" s="416"/>
      <c r="E86" s="416"/>
      <c r="F86" s="416"/>
      <c r="G86" s="300"/>
      <c r="H86" s="301"/>
      <c r="I86" s="302"/>
      <c r="J86" s="289"/>
      <c r="K86" s="287"/>
      <c r="L86" s="105"/>
      <c r="M86" s="106"/>
      <c r="N86" s="156" t="s">
        <v>93</v>
      </c>
      <c r="O86" s="10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7"/>
      <c r="CE86" s="287"/>
      <c r="CF86" s="287"/>
      <c r="CG86" s="287"/>
      <c r="CH86" s="287"/>
      <c r="CI86" s="287"/>
      <c r="CJ86" s="287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7"/>
      <c r="CW86" s="287"/>
      <c r="CX86" s="287"/>
      <c r="CY86" s="287"/>
      <c r="CZ86" s="287"/>
      <c r="DA86" s="287"/>
      <c r="DB86" s="287"/>
      <c r="DC86" s="287"/>
      <c r="DD86" s="287"/>
      <c r="DE86" s="287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7"/>
      <c r="DQ86" s="287"/>
      <c r="DR86" s="287"/>
      <c r="DS86" s="287"/>
      <c r="DT86" s="287"/>
      <c r="DU86" s="287"/>
      <c r="DV86" s="287"/>
      <c r="DW86" s="287"/>
      <c r="DX86" s="287"/>
      <c r="DY86" s="287"/>
      <c r="DZ86" s="287"/>
      <c r="EA86" s="287"/>
      <c r="EB86" s="287"/>
      <c r="EC86" s="287"/>
      <c r="ED86" s="287"/>
      <c r="EE86" s="287"/>
      <c r="EF86" s="287"/>
      <c r="EG86" s="287"/>
      <c r="EH86" s="287"/>
      <c r="EI86" s="287"/>
      <c r="EJ86" s="287"/>
      <c r="EK86" s="287"/>
      <c r="EL86" s="287"/>
      <c r="EM86" s="287"/>
      <c r="EN86" s="287"/>
      <c r="EO86" s="287"/>
      <c r="EP86" s="287"/>
      <c r="EQ86" s="287"/>
    </row>
    <row r="87" spans="1:155" s="226" customFormat="1" ht="18" customHeight="1" x14ac:dyDescent="0.25">
      <c r="A87" s="201"/>
      <c r="B87" s="303">
        <v>1</v>
      </c>
      <c r="C87" s="516" t="s">
        <v>30</v>
      </c>
      <c r="D87" s="517"/>
      <c r="E87" s="517"/>
      <c r="F87" s="518"/>
      <c r="G87" s="304">
        <f>G56</f>
        <v>0</v>
      </c>
      <c r="H87" s="305"/>
      <c r="I87" s="306"/>
      <c r="J87" s="307"/>
      <c r="K87" s="308"/>
      <c r="L87" s="373">
        <f>L56</f>
        <v>0</v>
      </c>
      <c r="M87" s="104"/>
      <c r="N87" s="172" t="s">
        <v>30</v>
      </c>
      <c r="O87" s="103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</row>
    <row r="88" spans="1:155" s="226" customFormat="1" ht="18" customHeight="1" x14ac:dyDescent="0.25">
      <c r="A88" s="201"/>
      <c r="B88" s="309">
        <v>2</v>
      </c>
      <c r="C88" s="441" t="s">
        <v>58</v>
      </c>
      <c r="D88" s="481"/>
      <c r="E88" s="481"/>
      <c r="F88" s="482"/>
      <c r="G88" s="310">
        <f>G64</f>
        <v>0</v>
      </c>
      <c r="H88" s="311"/>
      <c r="I88" s="312"/>
      <c r="J88" s="307"/>
      <c r="K88" s="308"/>
      <c r="L88" s="374">
        <f>L64</f>
        <v>0</v>
      </c>
      <c r="M88" s="102"/>
      <c r="N88" s="172" t="s">
        <v>58</v>
      </c>
      <c r="O88" s="40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</row>
    <row r="89" spans="1:155" s="239" customFormat="1" ht="18" customHeight="1" thickBot="1" x14ac:dyDescent="0.3">
      <c r="A89" s="217"/>
      <c r="B89" s="309">
        <v>3</v>
      </c>
      <c r="C89" s="479" t="s">
        <v>56</v>
      </c>
      <c r="D89" s="480"/>
      <c r="E89" s="480"/>
      <c r="F89" s="480"/>
      <c r="G89" s="313"/>
      <c r="H89" s="314">
        <f>H84</f>
        <v>0</v>
      </c>
      <c r="I89" s="315"/>
      <c r="J89" s="307"/>
      <c r="K89" s="308"/>
      <c r="L89" s="375"/>
      <c r="M89" s="163">
        <f>M84</f>
        <v>0</v>
      </c>
      <c r="N89" s="173" t="s">
        <v>56</v>
      </c>
      <c r="O89" s="164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</row>
    <row r="90" spans="1:155" s="321" customFormat="1" ht="28.5" customHeight="1" thickBot="1" x14ac:dyDescent="0.3">
      <c r="A90" s="316"/>
      <c r="B90" s="317"/>
      <c r="C90" s="438" t="s">
        <v>36</v>
      </c>
      <c r="D90" s="439"/>
      <c r="E90" s="439"/>
      <c r="F90" s="440"/>
      <c r="G90" s="434">
        <f>G87+G88-H89</f>
        <v>0</v>
      </c>
      <c r="H90" s="435"/>
      <c r="I90" s="318"/>
      <c r="J90" s="319"/>
      <c r="K90" s="320"/>
      <c r="L90" s="420">
        <f>L87+L88-M89</f>
        <v>0</v>
      </c>
      <c r="M90" s="421"/>
      <c r="N90" s="166" t="s">
        <v>36</v>
      </c>
      <c r="O90" s="165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6"/>
      <c r="BF90" s="316"/>
      <c r="BG90" s="316"/>
      <c r="BH90" s="316"/>
      <c r="BI90" s="316"/>
      <c r="BJ90" s="316"/>
      <c r="BK90" s="316"/>
      <c r="BL90" s="316"/>
      <c r="BM90" s="316"/>
      <c r="BN90" s="316"/>
      <c r="BO90" s="316"/>
      <c r="BP90" s="316"/>
      <c r="BQ90" s="316"/>
      <c r="BR90" s="316"/>
      <c r="BS90" s="316"/>
      <c r="BT90" s="316"/>
      <c r="BU90" s="316"/>
      <c r="BV90" s="316"/>
      <c r="BW90" s="316"/>
      <c r="BX90" s="316"/>
      <c r="BY90" s="316"/>
      <c r="BZ90" s="316"/>
      <c r="CA90" s="316"/>
      <c r="CB90" s="316"/>
      <c r="CC90" s="316"/>
      <c r="CD90" s="316"/>
      <c r="CE90" s="316"/>
      <c r="CF90" s="316"/>
      <c r="CG90" s="316"/>
      <c r="CH90" s="316"/>
      <c r="CI90" s="316"/>
      <c r="CJ90" s="316"/>
      <c r="CK90" s="316"/>
      <c r="CL90" s="316"/>
      <c r="CM90" s="316"/>
      <c r="CN90" s="316"/>
      <c r="CO90" s="316"/>
      <c r="CP90" s="316"/>
      <c r="CQ90" s="316"/>
      <c r="CR90" s="316"/>
      <c r="CS90" s="316"/>
      <c r="CT90" s="316"/>
      <c r="CU90" s="316"/>
      <c r="CV90" s="316"/>
      <c r="CW90" s="316"/>
      <c r="CX90" s="316"/>
      <c r="CY90" s="316"/>
      <c r="CZ90" s="316"/>
      <c r="DA90" s="316"/>
      <c r="DB90" s="316"/>
      <c r="DC90" s="316"/>
      <c r="DD90" s="316"/>
      <c r="DE90" s="316"/>
      <c r="DF90" s="316"/>
      <c r="DG90" s="316"/>
      <c r="DH90" s="316"/>
      <c r="DI90" s="316"/>
      <c r="DJ90" s="316"/>
      <c r="DK90" s="316"/>
      <c r="DL90" s="316"/>
      <c r="DM90" s="316"/>
      <c r="DN90" s="316"/>
      <c r="DO90" s="316"/>
      <c r="DP90" s="316"/>
      <c r="DQ90" s="316"/>
      <c r="DR90" s="316"/>
      <c r="DS90" s="316"/>
      <c r="DT90" s="316"/>
      <c r="DU90" s="316"/>
      <c r="DV90" s="316"/>
      <c r="DW90" s="316"/>
      <c r="DX90" s="316"/>
      <c r="DY90" s="316"/>
      <c r="DZ90" s="316"/>
      <c r="EA90" s="316"/>
      <c r="EB90" s="316"/>
      <c r="EC90" s="316"/>
      <c r="ED90" s="316"/>
      <c r="EE90" s="316"/>
      <c r="EF90" s="316"/>
      <c r="EG90" s="316"/>
      <c r="EH90" s="316"/>
      <c r="EI90" s="316"/>
      <c r="EJ90" s="316"/>
      <c r="EK90" s="316"/>
      <c r="EL90" s="316"/>
      <c r="EM90" s="316"/>
      <c r="EN90" s="316"/>
      <c r="EO90" s="316"/>
      <c r="EP90" s="316"/>
      <c r="EQ90" s="316"/>
      <c r="ER90" s="316"/>
    </row>
    <row r="91" spans="1:155" ht="45" customHeight="1" thickBot="1" x14ac:dyDescent="0.3">
      <c r="B91" s="322"/>
      <c r="C91" s="515" t="s">
        <v>129</v>
      </c>
      <c r="D91" s="515"/>
      <c r="E91" s="515"/>
      <c r="F91" s="515"/>
      <c r="G91" s="515"/>
      <c r="H91" s="515"/>
      <c r="I91" s="515"/>
      <c r="J91" s="323"/>
      <c r="K91" s="41"/>
      <c r="L91" s="422">
        <f>L90*80%</f>
        <v>0</v>
      </c>
      <c r="M91" s="423"/>
      <c r="N91" s="116" t="s">
        <v>60</v>
      </c>
      <c r="ES91" s="42"/>
      <c r="ET91" s="42"/>
      <c r="EU91" s="42"/>
      <c r="EV91" s="42"/>
      <c r="EW91" s="42"/>
      <c r="EX91" s="42"/>
      <c r="EY91" s="42"/>
    </row>
    <row r="92" spans="1:155" s="41" customFormat="1" ht="13.5" customHeight="1" thickBot="1" x14ac:dyDescent="0.3">
      <c r="A92" s="180"/>
      <c r="B92" s="324"/>
      <c r="C92" s="325"/>
      <c r="I92" s="326"/>
      <c r="J92" s="326"/>
      <c r="K92" s="326"/>
      <c r="M92" s="42"/>
      <c r="N92" s="42"/>
      <c r="O92" s="115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0"/>
      <c r="DG92" s="180"/>
      <c r="DH92" s="180"/>
      <c r="DI92" s="180"/>
      <c r="DJ92" s="180"/>
      <c r="DK92" s="180"/>
      <c r="DL92" s="180"/>
      <c r="DM92" s="180"/>
      <c r="DN92" s="180"/>
      <c r="DO92" s="180"/>
      <c r="DP92" s="180"/>
      <c r="DQ92" s="180"/>
      <c r="DR92" s="180"/>
      <c r="DS92" s="180"/>
      <c r="DT92" s="180"/>
      <c r="DU92" s="180"/>
      <c r="DV92" s="180"/>
      <c r="DW92" s="180"/>
      <c r="DX92" s="180"/>
      <c r="DY92" s="180"/>
      <c r="DZ92" s="180"/>
      <c r="EA92" s="180"/>
      <c r="EB92" s="180"/>
      <c r="EC92" s="180"/>
      <c r="ED92" s="180"/>
      <c r="EE92" s="180"/>
      <c r="EF92" s="180"/>
      <c r="EG92" s="180"/>
      <c r="EH92" s="180"/>
      <c r="EI92" s="180"/>
      <c r="EJ92" s="180"/>
      <c r="EK92" s="180"/>
      <c r="EL92" s="180"/>
      <c r="EM92" s="180"/>
      <c r="EN92" s="180"/>
      <c r="EO92" s="180"/>
      <c r="EP92" s="180"/>
      <c r="EQ92" s="180"/>
      <c r="ER92" s="180"/>
    </row>
    <row r="93" spans="1:155" ht="16.5" customHeight="1" x14ac:dyDescent="0.25">
      <c r="H93" s="327"/>
      <c r="I93" s="327"/>
      <c r="J93" s="326"/>
      <c r="K93" s="327"/>
      <c r="L93" s="496" t="s">
        <v>67</v>
      </c>
      <c r="M93" s="497"/>
      <c r="N93" s="497"/>
      <c r="O93" s="498"/>
      <c r="P93" s="328"/>
    </row>
    <row r="94" spans="1:155" ht="15.75" customHeight="1" x14ac:dyDescent="0.25">
      <c r="L94" s="499"/>
      <c r="M94" s="500"/>
      <c r="N94" s="500"/>
      <c r="O94" s="501"/>
      <c r="P94" s="328"/>
    </row>
    <row r="95" spans="1:155" ht="16.5" customHeight="1" x14ac:dyDescent="0.25">
      <c r="B95" s="329"/>
      <c r="C95" s="330"/>
      <c r="D95" s="329"/>
      <c r="E95" s="329"/>
      <c r="F95" s="329"/>
      <c r="G95" s="329"/>
      <c r="H95" s="329"/>
      <c r="I95" s="329"/>
      <c r="J95" s="331"/>
      <c r="K95" s="329"/>
      <c r="L95" s="499"/>
      <c r="M95" s="500"/>
      <c r="N95" s="500"/>
      <c r="O95" s="501"/>
      <c r="P95" s="328"/>
      <c r="EP95" s="42"/>
      <c r="EQ95" s="42"/>
      <c r="ER95" s="42"/>
      <c r="ES95" s="42"/>
      <c r="ET95" s="42"/>
      <c r="EU95" s="42"/>
      <c r="EV95" s="42"/>
      <c r="EW95" s="42"/>
      <c r="EX95" s="42"/>
      <c r="EY95" s="42"/>
    </row>
    <row r="96" spans="1:155" ht="16.5" customHeight="1" x14ac:dyDescent="0.25">
      <c r="B96" s="329"/>
      <c r="C96" s="330"/>
      <c r="D96" s="329"/>
      <c r="E96" s="329"/>
      <c r="F96" s="329"/>
      <c r="G96" s="329"/>
      <c r="H96" s="329"/>
      <c r="I96" s="329"/>
      <c r="J96" s="331"/>
      <c r="K96" s="329"/>
      <c r="L96" s="499"/>
      <c r="M96" s="500"/>
      <c r="N96" s="500"/>
      <c r="O96" s="501"/>
      <c r="P96" s="328"/>
      <c r="EP96" s="42"/>
      <c r="EQ96" s="42"/>
      <c r="ER96" s="42"/>
      <c r="ES96" s="42"/>
      <c r="ET96" s="42"/>
      <c r="EU96" s="42"/>
      <c r="EV96" s="42"/>
      <c r="EW96" s="42"/>
      <c r="EX96" s="42"/>
      <c r="EY96" s="42"/>
    </row>
    <row r="97" spans="2:155" ht="12.75" customHeight="1" x14ac:dyDescent="0.25">
      <c r="B97" s="329"/>
      <c r="C97" s="330"/>
      <c r="D97" s="329"/>
      <c r="E97" s="329"/>
      <c r="F97" s="329"/>
      <c r="G97" s="329"/>
      <c r="H97" s="329"/>
      <c r="I97" s="329"/>
      <c r="J97" s="331"/>
      <c r="K97" s="329"/>
      <c r="L97" s="499"/>
      <c r="M97" s="500"/>
      <c r="N97" s="500"/>
      <c r="O97" s="501"/>
      <c r="P97" s="328"/>
      <c r="EP97" s="42"/>
      <c r="EQ97" s="42"/>
      <c r="ER97" s="42"/>
      <c r="ES97" s="42"/>
      <c r="ET97" s="42"/>
      <c r="EU97" s="42"/>
      <c r="EV97" s="42"/>
      <c r="EW97" s="42"/>
      <c r="EX97" s="42"/>
      <c r="EY97" s="42"/>
    </row>
    <row r="98" spans="2:155" ht="12.75" customHeight="1" x14ac:dyDescent="0.25">
      <c r="B98" s="329"/>
      <c r="C98" s="330"/>
      <c r="D98" s="329"/>
      <c r="E98" s="329"/>
      <c r="F98" s="329"/>
      <c r="G98" s="329"/>
      <c r="H98" s="329"/>
      <c r="I98" s="329"/>
      <c r="J98" s="331"/>
      <c r="K98" s="329"/>
      <c r="L98" s="499"/>
      <c r="M98" s="500"/>
      <c r="N98" s="500"/>
      <c r="O98" s="501"/>
      <c r="P98" s="328"/>
      <c r="EP98" s="42"/>
      <c r="EQ98" s="42"/>
      <c r="ER98" s="42"/>
      <c r="ES98" s="42"/>
      <c r="ET98" s="42"/>
      <c r="EU98" s="42"/>
      <c r="EV98" s="42"/>
      <c r="EW98" s="42"/>
      <c r="EX98" s="42"/>
      <c r="EY98" s="42"/>
    </row>
    <row r="99" spans="2:155" ht="12.75" customHeight="1" thickBot="1" x14ac:dyDescent="0.3">
      <c r="B99" s="329"/>
      <c r="C99" s="330"/>
      <c r="D99" s="329"/>
      <c r="E99" s="329"/>
      <c r="F99" s="329"/>
      <c r="G99" s="329"/>
      <c r="H99" s="329"/>
      <c r="I99" s="329"/>
      <c r="J99" s="331"/>
      <c r="K99" s="329"/>
      <c r="L99" s="502"/>
      <c r="M99" s="503"/>
      <c r="N99" s="503"/>
      <c r="O99" s="504"/>
      <c r="P99" s="328"/>
      <c r="EP99" s="42"/>
      <c r="EQ99" s="42"/>
      <c r="ER99" s="42"/>
      <c r="ES99" s="42"/>
      <c r="ET99" s="42"/>
      <c r="EU99" s="42"/>
      <c r="EV99" s="42"/>
      <c r="EW99" s="42"/>
      <c r="EX99" s="42"/>
      <c r="EY99" s="42"/>
    </row>
    <row r="100" spans="2:155" ht="12.75" customHeight="1" thickBot="1" x14ac:dyDescent="0.3">
      <c r="B100" s="329"/>
      <c r="C100" s="330"/>
      <c r="D100" s="329"/>
      <c r="E100" s="329"/>
      <c r="F100" s="329"/>
      <c r="G100" s="329"/>
      <c r="H100" s="329"/>
      <c r="I100" s="329"/>
      <c r="J100" s="331"/>
      <c r="K100" s="329"/>
      <c r="L100" s="332"/>
      <c r="M100" s="332"/>
      <c r="N100" s="332"/>
      <c r="O100" s="332"/>
      <c r="P100" s="33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</row>
    <row r="101" spans="2:155" ht="16.5" customHeight="1" x14ac:dyDescent="0.25">
      <c r="B101" s="329"/>
      <c r="C101" s="330"/>
      <c r="D101" s="329"/>
      <c r="E101" s="329"/>
      <c r="F101" s="329"/>
      <c r="G101" s="329"/>
      <c r="H101" s="329"/>
      <c r="I101" s="329"/>
      <c r="J101" s="331"/>
      <c r="K101" s="329"/>
      <c r="L101" s="505" t="s">
        <v>69</v>
      </c>
      <c r="M101" s="506"/>
      <c r="N101" s="333" t="s">
        <v>68</v>
      </c>
      <c r="P101" s="334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</row>
    <row r="102" spans="2:155" ht="16.5" customHeight="1" thickBot="1" x14ac:dyDescent="0.3">
      <c r="B102" s="329"/>
      <c r="C102" s="330"/>
      <c r="D102" s="329"/>
      <c r="E102" s="329"/>
      <c r="F102" s="329"/>
      <c r="G102" s="329"/>
      <c r="H102" s="329"/>
      <c r="I102" s="329"/>
      <c r="J102" s="331"/>
      <c r="K102" s="329"/>
      <c r="L102" s="507" t="s">
        <v>71</v>
      </c>
      <c r="M102" s="508"/>
      <c r="N102" s="335" t="s">
        <v>70</v>
      </c>
      <c r="P102" s="334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</row>
    <row r="103" spans="2:155" ht="12.75" customHeight="1" x14ac:dyDescent="0.25">
      <c r="B103" s="329"/>
      <c r="C103" s="330"/>
      <c r="D103" s="329"/>
      <c r="E103" s="329"/>
      <c r="F103" s="329"/>
      <c r="G103" s="329"/>
      <c r="H103" s="329"/>
      <c r="I103" s="329"/>
      <c r="J103" s="331"/>
      <c r="K103" s="329"/>
      <c r="L103" s="329"/>
      <c r="M103" s="329"/>
      <c r="N103" s="329"/>
      <c r="O103" s="329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</row>
    <row r="104" spans="2:155" ht="12.75" customHeight="1" x14ac:dyDescent="0.25">
      <c r="L104" s="329"/>
      <c r="M104" s="329"/>
      <c r="N104" s="329"/>
      <c r="O104" s="329"/>
    </row>
    <row r="105" spans="2:155" ht="12.75" customHeight="1" x14ac:dyDescent="0.25">
      <c r="L105" s="329"/>
      <c r="M105" s="329"/>
      <c r="N105" s="329"/>
      <c r="O105" s="329"/>
    </row>
    <row r="106" spans="2:155" ht="12.75" customHeight="1" x14ac:dyDescent="0.25">
      <c r="L106" s="329"/>
      <c r="M106" s="329"/>
      <c r="N106" s="329"/>
      <c r="O106" s="329"/>
    </row>
    <row r="107" spans="2:155" ht="12.75" customHeight="1" x14ac:dyDescent="0.25">
      <c r="L107" s="329"/>
      <c r="M107" s="329"/>
      <c r="N107" s="329"/>
      <c r="O107" s="329"/>
    </row>
    <row r="108" spans="2:155" ht="12.75" customHeight="1" x14ac:dyDescent="0.25">
      <c r="L108" s="329"/>
      <c r="M108" s="329"/>
      <c r="N108" s="329"/>
      <c r="O108" s="329"/>
    </row>
    <row r="109" spans="2:155" ht="12.75" customHeight="1" x14ac:dyDescent="0.25">
      <c r="L109" s="329"/>
    </row>
    <row r="110" spans="2:155" ht="12.75" customHeight="1" x14ac:dyDescent="0.25">
      <c r="L110" s="329"/>
    </row>
    <row r="111" spans="2:155" ht="12.75" customHeight="1" x14ac:dyDescent="0.25"/>
  </sheetData>
  <sheetProtection algorithmName="SHA-512" hashValue="TWgVWwKqEA8dwRhsZBl4XHkPXL4xDMKiq+GGSTsSuXoAyCglLsczYLWoIPRLuTgYC+FxYkD2CCT1HNrZXP4SPw==" saltValue="/DxiU1jBQwr78ClOXxTEmA==" spinCount="100000" sheet="1" selectLockedCells="1"/>
  <mergeCells count="75">
    <mergeCell ref="L93:O99"/>
    <mergeCell ref="L101:M101"/>
    <mergeCell ref="L102:M102"/>
    <mergeCell ref="C14:I14"/>
    <mergeCell ref="L14:O14"/>
    <mergeCell ref="C70:F70"/>
    <mergeCell ref="C73:F73"/>
    <mergeCell ref="C91:I91"/>
    <mergeCell ref="C68:H68"/>
    <mergeCell ref="C77:F77"/>
    <mergeCell ref="C79:F79"/>
    <mergeCell ref="C83:F83"/>
    <mergeCell ref="C87:F87"/>
    <mergeCell ref="B85:I85"/>
    <mergeCell ref="B65:I65"/>
    <mergeCell ref="G70:G71"/>
    <mergeCell ref="E52:E55"/>
    <mergeCell ref="C59:G59"/>
    <mergeCell ref="B57:I57"/>
    <mergeCell ref="F8:H8"/>
    <mergeCell ref="C8:E8"/>
    <mergeCell ref="E22:E25"/>
    <mergeCell ref="E32:E35"/>
    <mergeCell ref="E37:E40"/>
    <mergeCell ref="C15:E15"/>
    <mergeCell ref="C26:G26"/>
    <mergeCell ref="E27:E30"/>
    <mergeCell ref="C67:F67"/>
    <mergeCell ref="C6:I6"/>
    <mergeCell ref="C84:F84"/>
    <mergeCell ref="C89:F89"/>
    <mergeCell ref="C88:F88"/>
    <mergeCell ref="C66:F66"/>
    <mergeCell ref="C71:F71"/>
    <mergeCell ref="C69:F69"/>
    <mergeCell ref="C64:F64"/>
    <mergeCell ref="C60:F60"/>
    <mergeCell ref="C61:F61"/>
    <mergeCell ref="C62:F62"/>
    <mergeCell ref="C19:F19"/>
    <mergeCell ref="C58:F58"/>
    <mergeCell ref="C41:G41"/>
    <mergeCell ref="C72:F72"/>
    <mergeCell ref="C63:F63"/>
    <mergeCell ref="L13:O13"/>
    <mergeCell ref="L19:O19"/>
    <mergeCell ref="C56:F56"/>
    <mergeCell ref="G10:I10"/>
    <mergeCell ref="G11:I11"/>
    <mergeCell ref="G19:H19"/>
    <mergeCell ref="C13:I13"/>
    <mergeCell ref="C46:G46"/>
    <mergeCell ref="C51:G51"/>
    <mergeCell ref="C21:G21"/>
    <mergeCell ref="C31:G31"/>
    <mergeCell ref="C36:G36"/>
    <mergeCell ref="H17:I17"/>
    <mergeCell ref="E42:E45"/>
    <mergeCell ref="E47:E50"/>
    <mergeCell ref="C86:F86"/>
    <mergeCell ref="C74:F74"/>
    <mergeCell ref="L90:M90"/>
    <mergeCell ref="L91:M91"/>
    <mergeCell ref="C80:F80"/>
    <mergeCell ref="C81:F81"/>
    <mergeCell ref="C75:F75"/>
    <mergeCell ref="G76:H76"/>
    <mergeCell ref="C76:F76"/>
    <mergeCell ref="G90:H90"/>
    <mergeCell ref="L76:M76"/>
    <mergeCell ref="C82:F82"/>
    <mergeCell ref="G82:H82"/>
    <mergeCell ref="L82:M82"/>
    <mergeCell ref="C78:F78"/>
    <mergeCell ref="C90:F90"/>
  </mergeCells>
  <conditionalFormatting sqref="M89">
    <cfRule type="cellIs" dxfId="0" priority="1" operator="equal">
      <formula>"kein ungedeckter Schaden"</formula>
    </cfRule>
  </conditionalFormatting>
  <dataValidations count="1">
    <dataValidation type="list" allowBlank="1" showInputMessage="1" showErrorMessage="1" sqref="D17:G18">
      <formula1>$L$17:$M$17</formula1>
    </dataValidation>
  </dataValidations>
  <pageMargins left="0.51181102362204722" right="0.51181102362204722" top="0.78740157480314965" bottom="0.78740157480314965" header="0.31496062992125984" footer="0.31496062992125984"/>
  <pageSetup paperSize="9" scale="51" orientation="landscape" r:id="rId1"/>
  <headerFooter>
    <oddHeader>&amp;L&amp;9Berechnung Ausfallentschädigung&amp;C&amp;9Modell Entgangene Einnahmen&amp;R&amp;9Fachstelle Kultur Kanton Zürich</oddHeader>
  </headerFooter>
  <rowBreaks count="1" manualBreakCount="1">
    <brk id="56" max="14" man="1"/>
  </rowBreaks>
  <colBreaks count="1" manualBreakCount="1">
    <brk id="1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Kennzahlen aus den Vorjahren</vt:lpstr>
      <vt:lpstr>Schadensberechnung</vt:lpstr>
      <vt:lpstr>'Kennzahlen aus den Vorjahren'!Druckbereich</vt:lpstr>
      <vt:lpstr>Schadensberechnung!Druckbereich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Andreas</dc:creator>
  <cp:lastModifiedBy>Fuchs Lisa</cp:lastModifiedBy>
  <dcterms:created xsi:type="dcterms:W3CDTF">2020-05-01T09:30:38Z</dcterms:created>
  <dcterms:modified xsi:type="dcterms:W3CDTF">2021-04-26T10:18:20Z</dcterms:modified>
</cp:coreProperties>
</file>