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mc:AlternateContent xmlns:mc="http://schemas.openxmlformats.org/markup-compatibility/2006">
    <mc:Choice Requires="x15">
      <x15ac:absPath xmlns:x15ac="http://schemas.microsoft.com/office/spreadsheetml/2010/11/ac" url="J:\K Kulturpolitik\Corona\Gesetz_COVID\Kommunikation\Webseite_3_Schadensperiode\"/>
    </mc:Choice>
  </mc:AlternateContent>
  <bookViews>
    <workbookView xWindow="0" yWindow="0" windowWidth="28800" windowHeight="12345"/>
  </bookViews>
  <sheets>
    <sheet name="1. Kennzahlen" sheetId="4" r:id="rId1"/>
    <sheet name="2. Schadensberechnung" sheetId="1" r:id="rId2"/>
  </sheets>
  <definedNames>
    <definedName name="_xlnm.Print_Area" localSheetId="0">'1. Kennzahlen'!$B$17:$P$45</definedName>
    <definedName name="_xlnm.Print_Area" localSheetId="1">'2. Schadensberechnung'!$B$7:$U$43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2" i="1" l="1"/>
  <c r="P22" i="1"/>
  <c r="O22" i="1"/>
  <c r="N22" i="1"/>
  <c r="J22" i="1"/>
  <c r="I22" i="1"/>
  <c r="H22" i="1"/>
  <c r="G22" i="1"/>
  <c r="G17" i="1"/>
  <c r="G18" i="1"/>
  <c r="N32" i="1" l="1"/>
  <c r="N37" i="1"/>
  <c r="N33" i="1"/>
  <c r="N31" i="1"/>
  <c r="N25" i="1"/>
  <c r="N21" i="1"/>
  <c r="N26" i="4"/>
  <c r="O26" i="4" s="1"/>
  <c r="N27" i="4"/>
  <c r="N28" i="4"/>
  <c r="N29" i="4"/>
  <c r="O29" i="4" s="1"/>
  <c r="U27" i="1"/>
  <c r="U28" i="1"/>
  <c r="I26" i="4"/>
  <c r="C4" i="1"/>
  <c r="C3" i="1"/>
  <c r="O37" i="4" l="1"/>
  <c r="F31" i="4"/>
  <c r="Q34" i="1" l="1"/>
  <c r="Q32" i="1"/>
  <c r="Q29" i="1"/>
  <c r="Q26" i="1"/>
  <c r="Q23" i="1"/>
  <c r="Q27" i="1"/>
  <c r="O27" i="1"/>
  <c r="J27" i="1"/>
  <c r="J30" i="1" s="1"/>
  <c r="I27" i="1"/>
  <c r="G27" i="1"/>
  <c r="H27" i="1"/>
  <c r="Q20" i="1"/>
  <c r="P20" i="1"/>
  <c r="O20" i="1"/>
  <c r="N20" i="1"/>
  <c r="G20" i="1"/>
  <c r="H20" i="1"/>
  <c r="I20" i="1"/>
  <c r="J20" i="1"/>
  <c r="V19" i="1"/>
  <c r="V20" i="1" s="1"/>
  <c r="V23" i="1" s="1"/>
  <c r="P27" i="1" l="1"/>
  <c r="N27" i="1"/>
  <c r="V22" i="1"/>
  <c r="V25" i="1" s="1"/>
  <c r="Q30" i="1"/>
  <c r="P23" i="1"/>
  <c r="O23" i="1"/>
  <c r="N23" i="1"/>
  <c r="G30" i="1" l="1"/>
  <c r="I29" i="4"/>
  <c r="X24" i="4" l="1"/>
  <c r="P34" i="1" l="1"/>
  <c r="O34" i="1"/>
  <c r="N34" i="1"/>
  <c r="O32" i="1"/>
  <c r="P29" i="1"/>
  <c r="O29" i="1"/>
  <c r="N29" i="1"/>
  <c r="P26" i="1"/>
  <c r="O26" i="1"/>
  <c r="N26" i="1"/>
  <c r="N35" i="4"/>
  <c r="N34" i="4"/>
  <c r="N33" i="4"/>
  <c r="N30" i="4"/>
  <c r="N30" i="1" l="1"/>
  <c r="N31" i="4"/>
  <c r="N24" i="1" l="1"/>
  <c r="N35" i="1" s="1"/>
  <c r="N36" i="1" s="1"/>
  <c r="N38" i="1" s="1"/>
  <c r="Q24" i="1"/>
  <c r="O24" i="1"/>
  <c r="P24" i="1"/>
  <c r="H30" i="1"/>
  <c r="O30" i="1"/>
  <c r="I30" i="1"/>
  <c r="P30" i="1"/>
  <c r="P32" i="1"/>
  <c r="Q35" i="1" l="1"/>
  <c r="Q36" i="1" s="1"/>
  <c r="Q38" i="1" s="1"/>
  <c r="Q39" i="1" s="1"/>
  <c r="I37" i="4"/>
  <c r="J24" i="1" s="1"/>
  <c r="E24" i="4"/>
  <c r="N25" i="4" s="1"/>
  <c r="J35" i="1" l="1"/>
  <c r="J36" i="1" s="1"/>
  <c r="J38" i="1" s="1"/>
  <c r="J39" i="1" s="1"/>
  <c r="G24" i="1"/>
  <c r="G35" i="1" l="1"/>
  <c r="H24" i="1"/>
  <c r="P35" i="1"/>
  <c r="P36" i="1" s="1"/>
  <c r="P38" i="1" s="1"/>
  <c r="I24" i="1"/>
  <c r="G36" i="1" l="1"/>
  <c r="I35" i="1"/>
  <c r="H35" i="1"/>
  <c r="O35" i="1"/>
  <c r="O36" i="1" s="1"/>
  <c r="O38" i="1" s="1"/>
  <c r="P39" i="1"/>
  <c r="G38" i="1" l="1"/>
  <c r="G39" i="1" s="1"/>
  <c r="H36" i="1"/>
  <c r="H38" i="1" s="1"/>
  <c r="H39" i="1" s="1"/>
  <c r="I36" i="1"/>
  <c r="I38" i="1" s="1"/>
  <c r="I39" i="1" s="1"/>
  <c r="O39" i="1"/>
  <c r="N39" i="1"/>
  <c r="P40" i="1" l="1"/>
  <c r="I40" i="1"/>
</calcChain>
</file>

<file path=xl/sharedStrings.xml><?xml version="1.0" encoding="utf-8"?>
<sst xmlns="http://schemas.openxmlformats.org/spreadsheetml/2006/main" count="119" uniqueCount="102">
  <si>
    <t>Gesuchsnummer</t>
  </si>
  <si>
    <t>Gesuchswerte</t>
  </si>
  <si>
    <t>Allgemeine Bemerkungen</t>
  </si>
  <si>
    <t>Datum Prüfung</t>
  </si>
  <si>
    <t>Name Prüfperson</t>
  </si>
  <si>
    <r>
      <t xml:space="preserve">C) Prüfung
</t>
    </r>
    <r>
      <rPr>
        <b/>
        <sz val="11"/>
        <color rgb="FFFF0000"/>
        <rFont val="Arial"/>
        <family val="2"/>
      </rPr>
      <t>Wird durch die Fachstelle Kultur ausgefüllt</t>
    </r>
  </si>
  <si>
    <t xml:space="preserve">Anleitung für das Ausfüllen des Formulars: </t>
  </si>
  <si>
    <t>Finanziell geprüft am:</t>
  </si>
  <si>
    <t>Finanziell geprüft durch:</t>
  </si>
  <si>
    <t>Mietzinsreduktion (z.B. für Atelier, Proberäume usw.)</t>
  </si>
  <si>
    <t xml:space="preserve">Monatlicher Durchschnitt </t>
  </si>
  <si>
    <t xml:space="preserve">Anleitung zum Ausfüllen des Formulars: </t>
  </si>
  <si>
    <t>Coronabedingter Einkommensausfall</t>
  </si>
  <si>
    <t>Die Verwendung dieses Formulars für die Schadensberechnung ist eine Voraussetzung für die Gesuchseingabe. Vielen Dank!</t>
  </si>
  <si>
    <t>Vorname Name Gesuchsteller*in</t>
  </si>
  <si>
    <t>Covid-Finanzhilfen</t>
  </si>
  <si>
    <t>Selbstdeklaration Ihres Einkommens aus dem Vergleichsjahr</t>
  </si>
  <si>
    <t xml:space="preserve">Total Geschäftsaufwendungen 
(gem. Ziffer 9.11 aus Hilfsblatt A) </t>
  </si>
  <si>
    <t>Total Ausfallentschädigung</t>
  </si>
  <si>
    <t xml:space="preserve">Brutto-Einkommen aus selbständiger Erwerbstätigkeit 
(Ziffer 6 aus Hilfsblatt A)  </t>
  </si>
  <si>
    <t>Netto-Einkommen aus selbständiger Erwerbstätigkeit 
(gem. Ziffer 12 aus Hilfsblatt A und Ziffer 2 der Steuererklärung)</t>
  </si>
  <si>
    <t>A) Grundlagen</t>
  </si>
  <si>
    <t xml:space="preserve">Jahresrechnung  </t>
  </si>
  <si>
    <t xml:space="preserve">Brutto-Einkommen aus selbständiger Erwerbstätigkeit im Kulturbereich 
(Durchschnitt pro Monat)  </t>
  </si>
  <si>
    <t>Kennzahlen aus der Steuererklärung</t>
  </si>
  <si>
    <t>zur Berechnung Ihres Einkommensausfalls</t>
  </si>
  <si>
    <t>Legende zur Bearbeitung:</t>
  </si>
  <si>
    <t>Erläuterungen</t>
  </si>
  <si>
    <t>weitere Einkommen</t>
  </si>
  <si>
    <t>&lt; Diese Werte werden berechnet</t>
  </si>
  <si>
    <t>Durchschnitt monatliches Einkommen im Kulturbereich Vergleichsjahr</t>
  </si>
  <si>
    <t>Total entgangene Einnahmen aus selbständiger Erwerbstätigkeit im Kulturbereich</t>
  </si>
  <si>
    <t>Suisseculture Sociale: Nothilfe</t>
  </si>
  <si>
    <t>Weitere nicht-rückzahlbare Entschädigungen der öffentlichen Hand</t>
  </si>
  <si>
    <t>Falls Sie eine Mietzinsreduktion für Ihr Atelier erhalten haben, geben Sie bitte hier die monatliche Höhe der Reduktion an.</t>
  </si>
  <si>
    <t>Pauschale Aufwandminderung von 5% des Ertragsausfalls für nicht angefallene Kosten
(z.B. nicht angefallende Kosten im Bereich Reise, Verpflegung usw.)</t>
  </si>
  <si>
    <t>Bitte geben Sie an, ob Sie für allfällige Angestellte Kurzarbeitsentschädigung erhalten haben.</t>
  </si>
  <si>
    <t>Total Covid-Finanzhilfen pro Monat</t>
  </si>
  <si>
    <t>Jahr (XXXX)
(bitte eingeben)</t>
  </si>
  <si>
    <t>Monat (1-12)
(bitte eingeben)</t>
  </si>
  <si>
    <t>Jahresrechnung</t>
  </si>
  <si>
    <t>Monatlicher Durchschnitt</t>
  </si>
  <si>
    <t>Kommentar Prüfung</t>
  </si>
  <si>
    <t>Anzahl Monate:</t>
  </si>
  <si>
    <t xml:space="preserve">Bemerkungen finanzielle Prüfung:
</t>
  </si>
  <si>
    <r>
      <rPr>
        <b/>
        <sz val="9"/>
        <color theme="1"/>
        <rFont val="Arial"/>
        <family val="2"/>
      </rPr>
      <t>Beispiele Bemerkungen finanzielle Prüfung:</t>
    </r>
    <r>
      <rPr>
        <sz val="9"/>
        <color theme="1"/>
        <rFont val="Arial"/>
        <family val="2"/>
      </rPr>
      <t xml:space="preserve"> Belege geprüft, Plausibilität geprüft</t>
    </r>
  </si>
  <si>
    <t>Erläuterungen:</t>
  </si>
  <si>
    <t>Kommentar Gesuchsteller*in</t>
  </si>
  <si>
    <t>2021-</t>
  </si>
  <si>
    <t>Faktor</t>
  </si>
  <si>
    <t>Tagessatz (rechnet den Tagessatz bis max. 196 CHF pro Tag)</t>
  </si>
  <si>
    <t xml:space="preserve"> /360</t>
  </si>
  <si>
    <t>Voraussichtliche Einkünfte durch Erwerbsersatz für die betroffene Zeit</t>
  </si>
  <si>
    <r>
      <rPr>
        <b/>
        <sz val="9"/>
        <color theme="1"/>
        <rFont val="Arial"/>
        <family val="2"/>
      </rPr>
      <t>Jahreseinkommen</t>
    </r>
    <r>
      <rPr>
        <sz val="9"/>
        <color theme="1"/>
        <rFont val="Arial"/>
        <family val="2"/>
      </rPr>
      <t xml:space="preserve"> massgebend, das zur Festlegung des letzten persönlichen AHV-Beitrags im Jahr vor Beginn des Anspruchs herangezogen wurde (aus der SVA Verfügung)</t>
    </r>
  </si>
  <si>
    <r>
      <rPr>
        <b/>
        <sz val="10"/>
        <color theme="1"/>
        <rFont val="Arial"/>
        <family val="2"/>
      </rPr>
      <t>Summe der anrechenbaren Tage</t>
    </r>
    <r>
      <rPr>
        <sz val="10"/>
        <color theme="1"/>
        <rFont val="Arial"/>
        <family val="2"/>
      </rPr>
      <t xml:space="preserve">                                                                            </t>
    </r>
  </si>
  <si>
    <t>Provisorische Berechnung SVA Erwerbsersatzentschädigung für Selbständige Kulturschaffende</t>
  </si>
  <si>
    <t>Total Aufwandminderung pro Monat</t>
  </si>
  <si>
    <r>
      <t xml:space="preserve">1. Legen Sie Ihr Vergleichsjahr fest.
</t>
    </r>
    <r>
      <rPr>
        <sz val="11"/>
        <color theme="1"/>
        <rFont val="Arial"/>
        <family val="2"/>
      </rPr>
      <t>- Der durchschnittliche monatliche Einkommensausfall wird auf der Basis Ihres Einkommens des Jahres 2017, 2018 oder 2019 festgelegt.
- Wählen Sie das aus Ihrer Sicht beste Jahr aus und deklarieren Sie Ihr Einkommen.
- Sollten Sie sich erst im Jahr 2020 als selbständig erwerbend angemeldet haben, so beziehen Sie sich bitte bei allen Angaben zu Ihrem Einkommen auf das Jahr 2020.</t>
    </r>
  </si>
  <si>
    <t>Jahreseinkommen aus selbständiger Erwerbstätigkeit im Kulturbereich (brutto)</t>
  </si>
  <si>
    <t>Jahreseinkommen aus selbständiger Lehrtätigkeit (brutto)</t>
  </si>
  <si>
    <t>Jahreseinkommen aus selbständiger Erwerbstätigkeit ausserhalb Kulturbereich (brutto)</t>
  </si>
  <si>
    <t>B) Schadensberechnung</t>
  </si>
  <si>
    <t>&lt; Diese Werte werden berechnet (aus dem Register Kennzahlen)</t>
  </si>
  <si>
    <t xml:space="preserve">NUR für Einzelfirmen: Kurzarbeitsentschädigung für allfällige Angestellte </t>
  </si>
  <si>
    <t>Prüfung</t>
  </si>
  <si>
    <t>Zusammenfassung</t>
  </si>
  <si>
    <t>Seit wann sind Sie bei der SVA oder einer anderen Ausgleichskasse als selbständigerwerbend angemeldet?</t>
  </si>
  <si>
    <t xml:space="preserve">Covid-Unterstützungsbeiträge der öffentlichen Kulturförderung </t>
  </si>
  <si>
    <t>Die gelben Felder müssen Sie ausfüllen!</t>
  </si>
  <si>
    <r>
      <t xml:space="preserve">Die </t>
    </r>
    <r>
      <rPr>
        <b/>
        <sz val="11"/>
        <rFont val="Arial"/>
        <family val="2"/>
      </rPr>
      <t>hellblauen</t>
    </r>
    <r>
      <rPr>
        <b/>
        <sz val="11"/>
        <color theme="1"/>
        <rFont val="Arial"/>
        <family val="2"/>
      </rPr>
      <t xml:space="preserve"> Felder werden automatisch berechnet!</t>
    </r>
  </si>
  <si>
    <r>
      <t xml:space="preserve">Die </t>
    </r>
    <r>
      <rPr>
        <b/>
        <sz val="11"/>
        <rFont val="Arial"/>
        <family val="2"/>
      </rPr>
      <t>gelben</t>
    </r>
    <r>
      <rPr>
        <b/>
        <sz val="11"/>
        <color theme="1"/>
        <rFont val="Arial"/>
        <family val="2"/>
      </rPr>
      <t xml:space="preserve"> Felder müssen Sie ausfüllen!</t>
    </r>
  </si>
  <si>
    <r>
      <t xml:space="preserve">C) Prüfung
</t>
    </r>
    <r>
      <rPr>
        <b/>
        <sz val="11"/>
        <color rgb="FFFF0000"/>
        <rFont val="Arial"/>
        <family val="2"/>
      </rPr>
      <t>Wird durch die Fachstelle Kultur ausgefüllt.</t>
    </r>
  </si>
  <si>
    <t>Bitte geben Sie hier ein allfälliges Einkommen aus Ihrer selbständigen Lehrtätigkeit an. Hierzu gehört auch Lehrtätigkeit an Kunst-, Musik-, Theater- oder Filmhochschulen.</t>
  </si>
  <si>
    <t>Total Einkommen aus selbständiger Erwerbstätigkeit (brutto)</t>
  </si>
  <si>
    <t>Aufwandminderung/Nichtangefallene Kosten</t>
  </si>
  <si>
    <t>Ertragsausfall/anrechenbarer Schaden pro Monat</t>
  </si>
  <si>
    <t>Ausfallentschädigung (pro Monat max. 80%, CHF 6'100.--)</t>
  </si>
  <si>
    <t>Angaben aus Ihrer Steuererklärung oder Ihrer Aufstellung der Einnahmen/Ausgaben des Vergleichsjahres</t>
  </si>
  <si>
    <r>
      <t xml:space="preserve">2. Füllen Sie zuerst das Register "1. Kennzahlen" (grün) aus. Stellen Sie sicher, dass Sie die folgenden Dokumente zur Hand haben:
</t>
    </r>
    <r>
      <rPr>
        <sz val="11"/>
        <color theme="1"/>
        <rFont val="Arial"/>
        <family val="2"/>
      </rPr>
      <t>- Steuererklärung Seite 2 des gewählten Vergleichsjahrs (entweder 2017, 2018 oder 2019)
- "Hilfsblatt A für Selbständigerwerbende mit vereinfachter Buchführung" oder "Aufstellung der Einnahmen und Ausgaben der selbständigen Erwerbstätigkeit" aus dem Vergleichsjahr</t>
    </r>
  </si>
  <si>
    <r>
      <t xml:space="preserve">2. Füllen Sie zuerst das Register "1. Kennzahlen" (grün) aus. Stellen Sie sicher, dass Sie die folgenden Dokumente zur Hand haben:
</t>
    </r>
    <r>
      <rPr>
        <sz val="11"/>
        <color theme="1"/>
        <rFont val="Arial"/>
        <family val="2"/>
      </rPr>
      <t xml:space="preserve">- Steuererklärung Seite 2 des gewählten Vergleichsjahrs (entweder 2017, 2018 oder 2019)
- "Hilfsblatt A für Selbständigerwerbende mit vereinfachter Buchführung" oder "Aufstellung der Einnahmen und Ausgaben der selbständigen Erwerbstätigkeit" aus dem Vergleichsjahr
</t>
    </r>
  </si>
  <si>
    <r>
      <rPr>
        <b/>
        <sz val="11"/>
        <rFont val="Arial"/>
        <family val="2"/>
      </rPr>
      <t>Dokumente, die obligatorisch einzureichen sind:</t>
    </r>
    <r>
      <rPr>
        <sz val="11"/>
        <rFont val="Arial"/>
        <family val="2"/>
      </rPr>
      <t xml:space="preserve">
- "Hilfsblatt A für Selbständigerwerbende mit vereinfachter Buchführung" oder "Aufstellung der Einnahmen und Ausgaben der selbständigen Erwerbstätigkeit" aus dem von Ihnen gewählten Vergleichsjahr 2017, 2018 oder 2019
- zugehörige Seite 2 der Steuererklärung aus dem von Ihnen gewählten Vergleichsjahr 2017, 2018 oder 2019
- Entscheide/ggf. Antrag SVA Corona-Erwerbsersatzentschädigung (falls noch kein Entscheid für den Schadenszeitraum vorliegt: letzter Ihnen vorliegender Entscheid betreffend Corona-Erwerbsersatzentschädigung)
- Entscheide/ggf. Antrag Nothilfe Suisseculture Sociale (falls beantragt)
</t>
    </r>
  </si>
  <si>
    <r>
      <rPr>
        <b/>
        <sz val="10"/>
        <color theme="1"/>
        <rFont val="Arial"/>
        <family val="2"/>
      </rPr>
      <t>Dokumente, die obligatorisch einzureichen sind:</t>
    </r>
    <r>
      <rPr>
        <sz val="10"/>
        <color theme="1"/>
        <rFont val="Arial"/>
        <family val="2"/>
      </rPr>
      <t xml:space="preserve">
- "Hilfsblatt A für Selbständigerwerbende mit vereinfachter Buchführung" oder "Aufstellung der Einnahmen und Ausgaben der selbständigen Erwerbstätigkeit" aus dem von Ihnen gewählten Vergleichsjahr 2017, 2018 oder 2019
- zugehörige Seite 2 der Steuererklärung aus dem von Ihnen gewählten Vergleichsjahr 2017, 2018 oder 2019
- Entscheide/ggf. Antrag SVA Corona-Erwerbsersatzentschädigung (falls noch kein Entscheid für den Schadenszeitraum vorliegt: letzter Ihnen vorliegender Entscheid betreffend Corona-Erwerbsersatzentschädigung)
- Entscheide/ggf. Antrag Nothilfe Suisseculture Sociale (falls beantragt)
</t>
    </r>
    <r>
      <rPr>
        <b/>
        <sz val="10"/>
        <color theme="1"/>
        <rFont val="Arial"/>
        <family val="2"/>
      </rPr>
      <t>Ohne diese Dokumente kann Ihr Gesuch nicht geprüft werden.</t>
    </r>
  </si>
  <si>
    <t>SVA/Ausgleichskassen: Corona-Erwerbsersatzentschädigung (netto)</t>
  </si>
  <si>
    <t>Juni: Tage</t>
  </si>
  <si>
    <t>Mai / Juli / August: Tage</t>
  </si>
  <si>
    <t>Bezugsperiode
Mai / Juni</t>
  </si>
  <si>
    <t>Bezugsperiode
Juli / August</t>
  </si>
  <si>
    <t>Pauschalisierte Schadensberechnung: 1. Mai bis 31. August 2021 (Eingabeschluss: 30. September 2021)</t>
  </si>
  <si>
    <t xml:space="preserve">Bitte geben Sie hier allfällige weitere Einkommen an. </t>
  </si>
  <si>
    <t>Falls Sie weitere nicht-rückzahlbare Covid-Unterstützungsbeiträge der öffentlichen Hand erhalten haben, geben Sie diese bitte hier an (z.B. Freiraumbeitrag des Kantons Zürich, Härtefallprogramm des Kantons Zürich). Geben Sie den Gesamtbetrag in jenem Monat an, in dem Sie die Auszahlung erhalten haben.</t>
  </si>
  <si>
    <r>
      <t>Einkommen aus Unterstützung der öffentlichen</t>
    </r>
    <r>
      <rPr>
        <sz val="10"/>
        <rFont val="Arial"/>
        <family val="2"/>
      </rPr>
      <t xml:space="preserve"> und privaten</t>
    </r>
    <r>
      <rPr>
        <sz val="10"/>
        <color theme="1"/>
        <rFont val="Arial"/>
        <family val="2"/>
      </rPr>
      <t xml:space="preserve"> Kulturförderung</t>
    </r>
  </si>
  <si>
    <t>Bitte geben Sie hier ausschliesslich Einkommen aus personenbezogenen Unterstützungsbeiträgen an, wie z.B. Freiraumbeiträge Kanton Zürich, Werkjahre, Preisgelder oder Stipendien.</t>
  </si>
  <si>
    <t xml:space="preserve"> </t>
  </si>
  <si>
    <r>
      <t xml:space="preserve">3. Füllen Sie das Register "2. Schadensberechnung" (orange) aus. Stellen Sie sicher, dass Sie die folgenden Dokumente zur Hand haben:
</t>
    </r>
    <r>
      <rPr>
        <sz val="11"/>
        <color theme="1"/>
        <rFont val="Arial"/>
        <family val="2"/>
      </rPr>
      <t>- SVA: Entscheide Corona-Erwerbsersatzentschädigung für die Monate Mai, Juni, Juli und August 2021. Falls diese noch nicht vorliegen, schicken Sie uns den letzten Ihnen vorliegenden Entscheid.
- Suisseculture Sociale: Entscheid Nothilfe für die Bezugsperioden Mai/Juni sowie Juli/August 2021 (falls beantragt)</t>
    </r>
  </si>
  <si>
    <r>
      <t xml:space="preserve">4. Bei Ihren aktuellen Einkünften stützen wir uns auf Ihre Selbstdeklaration.
</t>
    </r>
    <r>
      <rPr>
        <sz val="11"/>
        <color theme="1"/>
        <rFont val="Arial"/>
        <family val="2"/>
      </rPr>
      <t xml:space="preserve">Deklarieren Sie die Einnahmen aus Ihrer selbständigen Erwerbstätigkeit im Kulturbereich in den Monaten Mai, Juni, Juli und August 2021 wahrheitsgetreu. Bei unrichtigen und unvollständigen Angaben können Sie wegen Betrugs zur Rechenschaft gezogen werden. </t>
    </r>
  </si>
  <si>
    <t>Berechnung des durchschnittlichen monatlichen Einkommens im Vergleichsjahr</t>
  </si>
  <si>
    <t>Geben Sie hier Ihr Einkommen aus selbständiger Erwerbstätigkeit im Kulturbereich an, das Sie in den Monaten Mai, Juni, Juli und August 2021 trotz Pandemie erwirtschaften konnten (z.B. Verkauf eines Kunstwerkes, Preisgelder, Stipendien usw.). Massgebend für die Zuordnung zum Schadensmonat ist der Zahlungseingang.</t>
  </si>
  <si>
    <t xml:space="preserve">Der Antrag um Corona-Erwerbsersatzentschädigung bei den Ausgleichskassen ist für die Bearbeitung Ihres Gesuchs um Ausfallentschädigung obligatorisch. Falls Sie den Entscheid für die Monate  Mai, Juni, Juli und August 2021 noch nicht erhalten haben, reichen Sie zusammen mit der Schadensberechnung den letzten Ihnen vorliegenden Entscheid/Ablehnung ein. </t>
  </si>
  <si>
    <t>Falls Sie Nothilfe von Suisseculture Sociale beantragt haben, geben Sie bitte die erhaltenen Beiträge pro Bezugsperiode hier an. Die Beiträge werden mit einer Formel taggenau gerechnet.  
Falls Sie den Entscheid zur Nothilfe noch nicht erhalten haben, reichen Sie einen Screenshot Ihres Antrags-E-Mails ein.</t>
  </si>
  <si>
    <t xml:space="preserve">Brutto-Einkommen aus selbständiger Erwerbstätigkeit im Kulturbereich 
(ohne Unterrichtstätigkeit) </t>
  </si>
  <si>
    <r>
      <rPr>
        <b/>
        <sz val="8"/>
        <color theme="1"/>
        <rFont val="Arial"/>
        <family val="2"/>
      </rPr>
      <t>Zusicherung des*der Gesuchsteller*in</t>
    </r>
    <r>
      <rPr>
        <sz val="8"/>
        <color theme="1"/>
        <rFont val="Arial"/>
        <family val="2"/>
      </rPr>
      <t xml:space="preserve">
Wir machen Sie darauf aufmerksam, dass Ihr Gesuch im Rahmen einer Stichprobe geprüft werden könnte. In diesem Fall werden Sie zeitnah von uns kontaktiert.
Der*die Gesuchsteller*in bestätigt, dass sein*ihr Schaden nicht durch eine Privatversicherung oder Sozialversicherungen (insbesondere Corona-Erwerbsersatzentschädigung der AHV-Ausgleichskasse gemäss Covid-19-Gesetz) gedeckt wird.
Der*die Gesuchsteller*in verpflichtet sich, sämtliche Gesuche an Dritte für Entschädigung im Zusammenhang mit dem Coronavirus (Covid-19) von sich aus offenzulegen und allfällige Entscheide der Fachstelle Kultur des Kantons Zürich innert fünf Arbeitstagen unaufgefordert zuzustellen.
Der*die Gesuchsteller*in ist verpflichtet, wesentliche Veränderungen (betroffene Veranstaltungen und Projekte und diesbezügliche Einschränkungen, anderweitige betriebliche Einschränkungen; Schadenshöhe; Entschädigungen durch Dritte) gegenüber der Eingabe Fachstelle Kultur des Kantons Zürich innert fünf Arbeitstagen unaufgefordert mitzuteilen.
Dem*der Gesuchsteller*in ist bekannt, dass er*sie bei unrichtigen oder unvollständigen Angaben wegen Betrugs (Art. 146 StGB) und Urkundenfälschung (Art. 251 StGB) strafrechtlich zur Verantwortung gezogen werden und mit Freiheitsstrafe bis zu fünf Jahren oder Geldstrafe bestraft werden kann.
Zudem nimmt der*die Gesuchsteller*in die Strafbestimmungen (Art. 37-40) des Bundesgesetzes über Finanzhilfen und Abgeltungen (Subventionsgesetz) zur Kenntnis, wonach im Falle von Leistungs- und Abgabebetrug, Urkundenfälschung, Erschleichen einer falschen Beurkundung, Unterdrückung von Urkunden und Begünstigungen sowie unrichtigen oder unvollständigen Angaben Freiheitsstrafen, Geldstrafen und/oder Bussen drohen können.
Zudem ist dem*der Gesuchsteller*in bekannt, dass mit Busse bis zu Fr. 100’000 bestraft wird, wer vorsätzlich mit falschen Angaben eine Ausfallentschädigung nach Art. 11 Abs. 2 des Covid-19-Gesetzes, nach Art. 4-6 der Covid-19-Kulturverordnung erwirkt.
Schliesslich nimmt der*die Gesuchsteller*in zur Kenntnis, dass gemäss § 17 des Staatsbeitragsgesetzes des Kantons Zürich im Falle unrichtiger und unvollständiger Angaben über erhebliche Tatsachen sowie deren Verschweigen eine Busse von bis zu Fr. 50'000 droht.
Zu Unrecht ausbezahlte Ausfallentschädigungen können vom Kanton zurückgefordert werden.
Datenbearbeitung und Datenweitergabe
Der*die Gesuchsteller*in ermächtigt die Kantone, untereinander alle Daten in Zusammenhang mit dem Vollzug des Covid-19-Gesetzes des Bundes auszutauschen.
Der*die Gesuchsteller*in ermächtigt die Kantone, solche Daten auch mit Suisseculture Sociale, Privatversicherungen sowie den zuständigen Amtsstellen des Bundes, der Kantone und der Gemeinden auszutauschen.
Der*die Gesuchsteller*in entbindet die zuständigen Amtsstellen des Bundes, der Kantone und der Gemeinden von den Geheimhaltungsvorschriften, insbesondere vom Steuer- und Amtsgeheimnis, und stimmt dem Datenaustausch zwischen den genannten Stellen zu.
Insbesondere stimmt der*die Gesuchsteller*in zu, dass der Kanton bei anderen Amtsstellen von Bund und Kantonen Daten über ihn*sie einholen oder diese Daten zu ihm*ihr bekannt geben kann, soweit dies für die Beurteilung des Gesuches, die Bewirtschaftung der Unterstützungen und die Missbrauchsbekämpfung nötig ist.</t>
    </r>
  </si>
  <si>
    <t xml:space="preserve">Ausfallentschädigung selbständige Kulturschaffende (Stand: 29. August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</si>
</sst>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_ ;[Red]\-#,##0\ "/>
    <numFmt numFmtId="165" formatCode="#,##0.0_ ;[Red]\-#,##0.0\ "/>
    <numFmt numFmtId="166" formatCode="_ [$CHF-807]\ * #,##0.00_ ;_ [$CHF-807]\ * \-#,##0.00_ ;_ [$CHF-807]\ * &quot;-&quot;??_ ;_ @_ "/>
    <numFmt numFmtId="167" formatCode="dd/mm/yy;@"/>
    <numFmt numFmtId="168" formatCode="_ [$CHF-807]\ * #,##0.00_ ;_ [$CHF-807]\ * \-#,##0.00_ ;_ [$CHF-807]\ * &quot;-&quot;_ ;_ @_ "/>
    <numFmt numFmtId="169" formatCode="#,##0_ ;\-#,##0\ "/>
  </numFmts>
  <fonts count="4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b/>
      <sz val="10"/>
      <color theme="1"/>
      <name val="Arial"/>
      <family val="2"/>
    </font>
    <font>
      <b/>
      <sz val="12"/>
      <color theme="1"/>
      <name val="Arial"/>
      <family val="2"/>
    </font>
    <font>
      <sz val="12"/>
      <color theme="1"/>
      <name val="Arial"/>
      <family val="2"/>
    </font>
    <font>
      <i/>
      <sz val="10"/>
      <color theme="0" tint="-0.499984740745262"/>
      <name val="Arial"/>
      <family val="2"/>
    </font>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14"/>
      <color theme="1"/>
      <name val="Arial"/>
      <family val="2"/>
    </font>
    <font>
      <sz val="14"/>
      <color theme="1"/>
      <name val="Arial"/>
      <family val="2"/>
    </font>
    <font>
      <b/>
      <sz val="11"/>
      <color rgb="FFFF0000"/>
      <name val="Arial"/>
      <family val="2"/>
    </font>
    <font>
      <b/>
      <sz val="11"/>
      <color theme="0"/>
      <name val="Arial"/>
      <family val="2"/>
    </font>
    <font>
      <b/>
      <sz val="9"/>
      <name val="Arial"/>
      <family val="2"/>
    </font>
    <font>
      <sz val="9"/>
      <color rgb="FFFF0000"/>
      <name val="Arial"/>
      <family val="2"/>
    </font>
    <font>
      <i/>
      <sz val="9"/>
      <color theme="1"/>
      <name val="Arial"/>
      <family val="2"/>
    </font>
    <font>
      <b/>
      <sz val="11"/>
      <name val="Arial"/>
      <family val="2"/>
    </font>
    <font>
      <b/>
      <sz val="10"/>
      <name val="Arial"/>
      <family val="2"/>
    </font>
    <font>
      <b/>
      <sz val="11"/>
      <color theme="1"/>
      <name val="Arial"/>
      <family val="2"/>
    </font>
    <font>
      <b/>
      <sz val="12"/>
      <color theme="0"/>
      <name val="Arial"/>
      <family val="2"/>
    </font>
    <font>
      <sz val="10"/>
      <color theme="0"/>
      <name val="Arial"/>
      <family val="2"/>
    </font>
    <font>
      <sz val="11"/>
      <color theme="1"/>
      <name val="Arial"/>
      <family val="2"/>
    </font>
    <font>
      <sz val="11"/>
      <name val="Arial"/>
      <family val="2"/>
    </font>
    <font>
      <sz val="16"/>
      <color theme="1"/>
      <name val="Arial"/>
      <family val="2"/>
    </font>
    <font>
      <b/>
      <sz val="16"/>
      <color theme="1"/>
      <name val="Arial"/>
      <family val="2"/>
    </font>
    <font>
      <sz val="8"/>
      <color theme="1"/>
      <name val="Arial"/>
      <family val="2"/>
    </font>
    <font>
      <b/>
      <sz val="8"/>
      <color theme="1"/>
      <name val="Arial"/>
      <family val="2"/>
    </font>
    <font>
      <sz val="9"/>
      <color theme="1" tint="0.499984740745262"/>
      <name val="Arial"/>
      <family val="2"/>
    </font>
    <font>
      <b/>
      <sz val="18"/>
      <color theme="1"/>
      <name val="Arial"/>
      <family val="2"/>
    </font>
    <font>
      <i/>
      <sz val="10"/>
      <color theme="1"/>
      <name val="Arial"/>
      <family val="2"/>
    </font>
    <font>
      <b/>
      <sz val="10"/>
      <color theme="0"/>
      <name val="Arial"/>
      <family val="2"/>
    </font>
    <font>
      <i/>
      <sz val="10"/>
      <name val="Arial"/>
      <family val="2"/>
    </font>
    <font>
      <b/>
      <sz val="18"/>
      <name val="Arial"/>
      <family val="2"/>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599963377788628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bgColor indexed="64"/>
      </patternFill>
    </fill>
  </fills>
  <borders count="66">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auto="1"/>
      </left>
      <right style="medium">
        <color auto="1"/>
      </right>
      <top style="thin">
        <color auto="1"/>
      </top>
      <bottom style="medium">
        <color auto="1"/>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auto="1"/>
      </right>
      <top style="thin">
        <color auto="1"/>
      </top>
      <bottom style="medium">
        <color auto="1"/>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0">
    <xf numFmtId="0" fontId="0" fillId="0" borderId="0"/>
    <xf numFmtId="0" fontId="4" fillId="5" borderId="0" applyNumberFormat="0" applyBorder="0" applyAlignment="0" applyProtection="0"/>
    <xf numFmtId="0" fontId="4" fillId="0" borderId="0"/>
    <xf numFmtId="0" fontId="13" fillId="0" borderId="0"/>
    <xf numFmtId="0" fontId="7" fillId="3" borderId="0" applyNumberFormat="0" applyBorder="0" applyAlignment="0" applyProtection="0"/>
    <xf numFmtId="0" fontId="8" fillId="4" borderId="0" applyNumberFormat="0" applyBorder="0" applyAlignment="0" applyProtection="0"/>
    <xf numFmtId="0" fontId="6" fillId="2" borderId="0" applyNumberFormat="0" applyBorder="0" applyAlignment="0" applyProtection="0"/>
    <xf numFmtId="0" fontId="3" fillId="0" borderId="0"/>
    <xf numFmtId="0" fontId="2" fillId="0" borderId="0"/>
    <xf numFmtId="0" fontId="1" fillId="0" borderId="0"/>
  </cellStyleXfs>
  <cellXfs count="588">
    <xf numFmtId="0" fontId="0" fillId="0" borderId="0" xfId="0"/>
    <xf numFmtId="164" fontId="4" fillId="10" borderId="30" xfId="8" applyNumberFormat="1" applyFont="1" applyFill="1" applyBorder="1" applyAlignment="1" applyProtection="1">
      <alignment horizontal="center" vertical="center"/>
      <protection locked="0"/>
    </xf>
    <xf numFmtId="0" fontId="4" fillId="10" borderId="31" xfId="8" applyNumberFormat="1" applyFont="1" applyFill="1" applyBorder="1" applyAlignment="1" applyProtection="1">
      <alignment horizontal="center" vertical="center" wrapText="1"/>
      <protection locked="0"/>
    </xf>
    <xf numFmtId="164" fontId="15" fillId="0" borderId="0" xfId="8" applyNumberFormat="1" applyFont="1" applyFill="1" applyBorder="1" applyAlignment="1" applyProtection="1">
      <alignment vertical="top" wrapText="1"/>
      <protection hidden="1"/>
    </xf>
    <xf numFmtId="165" fontId="15" fillId="0" borderId="30" xfId="8" applyNumberFormat="1" applyFont="1" applyBorder="1" applyAlignment="1" applyProtection="1">
      <alignment horizontal="center" vertical="top" wrapText="1"/>
      <protection hidden="1"/>
    </xf>
    <xf numFmtId="164" fontId="15" fillId="0" borderId="30" xfId="8" applyNumberFormat="1" applyFont="1" applyBorder="1" applyAlignment="1" applyProtection="1">
      <alignment vertical="top" wrapText="1"/>
      <protection hidden="1"/>
    </xf>
    <xf numFmtId="164" fontId="15" fillId="0" borderId="30" xfId="8" applyNumberFormat="1" applyFont="1" applyFill="1" applyBorder="1" applyAlignment="1" applyProtection="1">
      <alignment vertical="top" wrapText="1"/>
      <protection hidden="1"/>
    </xf>
    <xf numFmtId="164" fontId="15" fillId="0" borderId="0" xfId="8" applyNumberFormat="1" applyFont="1" applyAlignment="1" applyProtection="1">
      <alignment vertical="top" wrapText="1"/>
      <protection hidden="1"/>
    </xf>
    <xf numFmtId="0" fontId="11" fillId="0" borderId="0" xfId="2" applyFont="1" applyFill="1" applyBorder="1" applyProtection="1">
      <protection hidden="1"/>
    </xf>
    <xf numFmtId="0" fontId="10" fillId="12" borderId="46" xfId="2" applyFont="1" applyFill="1" applyBorder="1" applyAlignment="1" applyProtection="1">
      <alignment horizontal="left"/>
      <protection hidden="1"/>
    </xf>
    <xf numFmtId="0" fontId="11" fillId="12" borderId="41" xfId="2" applyFont="1" applyFill="1" applyBorder="1" applyProtection="1">
      <protection hidden="1"/>
    </xf>
    <xf numFmtId="0" fontId="11" fillId="12" borderId="40" xfId="2" applyFont="1" applyFill="1" applyBorder="1" applyProtection="1">
      <protection hidden="1"/>
    </xf>
    <xf numFmtId="0" fontId="11" fillId="0" borderId="0" xfId="2" applyFont="1" applyProtection="1">
      <protection hidden="1"/>
    </xf>
    <xf numFmtId="0" fontId="19" fillId="0" borderId="0" xfId="2" applyFont="1" applyFill="1" applyBorder="1" applyProtection="1">
      <protection hidden="1"/>
    </xf>
    <xf numFmtId="0" fontId="19" fillId="12" borderId="13" xfId="2" applyFont="1" applyFill="1" applyBorder="1" applyAlignment="1" applyProtection="1">
      <alignment horizontal="left"/>
      <protection hidden="1"/>
    </xf>
    <xf numFmtId="0" fontId="18" fillId="12" borderId="0" xfId="2" applyFont="1" applyFill="1" applyBorder="1" applyProtection="1">
      <protection hidden="1"/>
    </xf>
    <xf numFmtId="0" fontId="19" fillId="12" borderId="0" xfId="2" applyFont="1" applyFill="1" applyBorder="1" applyProtection="1">
      <protection hidden="1"/>
    </xf>
    <xf numFmtId="0" fontId="19" fillId="12" borderId="14" xfId="2" applyFont="1" applyFill="1" applyBorder="1" applyProtection="1">
      <protection hidden="1"/>
    </xf>
    <xf numFmtId="0" fontId="19" fillId="0" borderId="0" xfId="2" applyFont="1" applyProtection="1">
      <protection hidden="1"/>
    </xf>
    <xf numFmtId="0" fontId="11" fillId="12" borderId="13" xfId="2" applyFont="1" applyFill="1" applyBorder="1" applyAlignment="1" applyProtection="1">
      <alignment horizontal="center"/>
      <protection hidden="1"/>
    </xf>
    <xf numFmtId="0" fontId="11" fillId="12" borderId="0" xfId="2" applyFont="1" applyFill="1" applyBorder="1" applyProtection="1">
      <protection hidden="1"/>
    </xf>
    <xf numFmtId="0" fontId="11" fillId="12" borderId="14" xfId="2" applyFont="1" applyFill="1" applyBorder="1" applyProtection="1">
      <protection hidden="1"/>
    </xf>
    <xf numFmtId="164" fontId="10" fillId="0" borderId="0" xfId="8" applyNumberFormat="1" applyFont="1" applyFill="1" applyBorder="1" applyAlignment="1" applyProtection="1">
      <alignment vertical="top" wrapText="1"/>
      <protection hidden="1"/>
    </xf>
    <xf numFmtId="165" fontId="10" fillId="12" borderId="13" xfId="8" applyNumberFormat="1" applyFont="1" applyFill="1" applyBorder="1" applyAlignment="1" applyProtection="1">
      <alignment horizontal="center" vertical="top" wrapText="1"/>
      <protection hidden="1"/>
    </xf>
    <xf numFmtId="0" fontId="0" fillId="12" borderId="0" xfId="0" applyFill="1" applyBorder="1" applyAlignment="1" applyProtection="1">
      <alignment horizontal="center" vertical="top" wrapText="1"/>
      <protection hidden="1"/>
    </xf>
    <xf numFmtId="0" fontId="0" fillId="12" borderId="0" xfId="0" applyFill="1" applyBorder="1" applyAlignment="1" applyProtection="1">
      <alignment horizontal="left" vertical="top" wrapText="1"/>
      <protection hidden="1"/>
    </xf>
    <xf numFmtId="164" fontId="10" fillId="12" borderId="0" xfId="8" applyNumberFormat="1" applyFont="1" applyFill="1" applyBorder="1" applyAlignment="1" applyProtection="1">
      <alignment vertical="top" wrapText="1"/>
      <protection hidden="1"/>
    </xf>
    <xf numFmtId="164" fontId="10" fillId="12" borderId="14" xfId="8" applyNumberFormat="1" applyFont="1" applyFill="1" applyBorder="1" applyAlignment="1" applyProtection="1">
      <alignment vertical="top" wrapText="1"/>
      <protection hidden="1"/>
    </xf>
    <xf numFmtId="164" fontId="10" fillId="0" borderId="0" xfId="8" applyNumberFormat="1" applyFont="1" applyFill="1" applyAlignment="1" applyProtection="1">
      <alignment vertical="top" wrapText="1"/>
      <protection hidden="1"/>
    </xf>
    <xf numFmtId="165" fontId="15" fillId="12" borderId="13" xfId="8" applyNumberFormat="1" applyFont="1" applyFill="1" applyBorder="1" applyAlignment="1" applyProtection="1">
      <alignment horizontal="center" vertical="top" wrapText="1"/>
      <protection hidden="1"/>
    </xf>
    <xf numFmtId="164" fontId="15" fillId="12" borderId="13" xfId="8" applyNumberFormat="1" applyFont="1" applyFill="1" applyBorder="1" applyAlignment="1" applyProtection="1">
      <alignment horizontal="left" vertical="top" wrapText="1"/>
      <protection hidden="1"/>
    </xf>
    <xf numFmtId="164" fontId="15" fillId="12" borderId="0" xfId="8" applyNumberFormat="1" applyFont="1" applyFill="1" applyBorder="1" applyAlignment="1" applyProtection="1">
      <alignment vertical="top" wrapText="1"/>
      <protection hidden="1"/>
    </xf>
    <xf numFmtId="164" fontId="16" fillId="12" borderId="0" xfId="8" applyNumberFormat="1" applyFont="1" applyFill="1" applyBorder="1" applyAlignment="1" applyProtection="1">
      <alignment vertical="top" wrapText="1"/>
      <protection hidden="1"/>
    </xf>
    <xf numFmtId="164" fontId="16" fillId="12" borderId="14" xfId="8" applyNumberFormat="1" applyFont="1" applyFill="1" applyBorder="1" applyAlignment="1" applyProtection="1">
      <alignment vertical="top" wrapText="1"/>
      <protection hidden="1"/>
    </xf>
    <xf numFmtId="164" fontId="16" fillId="12" borderId="0" xfId="8" applyNumberFormat="1" applyFont="1" applyFill="1" applyBorder="1" applyAlignment="1" applyProtection="1">
      <alignment horizontal="left" vertical="top" wrapText="1"/>
      <protection hidden="1"/>
    </xf>
    <xf numFmtId="164" fontId="16" fillId="0" borderId="0" xfId="8" applyNumberFormat="1" applyFont="1" applyFill="1" applyAlignment="1" applyProtection="1">
      <alignment vertical="top" wrapText="1"/>
      <protection hidden="1"/>
    </xf>
    <xf numFmtId="164" fontId="16" fillId="0" borderId="0" xfId="8" applyNumberFormat="1" applyFont="1" applyAlignment="1" applyProtection="1">
      <alignment vertical="top" wrapText="1"/>
      <protection hidden="1"/>
    </xf>
    <xf numFmtId="0" fontId="4" fillId="0" borderId="0" xfId="2" applyFont="1" applyProtection="1">
      <protection hidden="1"/>
    </xf>
    <xf numFmtId="164" fontId="27" fillId="12" borderId="0" xfId="8" applyNumberFormat="1" applyFont="1" applyFill="1" applyBorder="1" applyAlignment="1" applyProtection="1">
      <alignment vertical="top" wrapText="1"/>
      <protection hidden="1"/>
    </xf>
    <xf numFmtId="164" fontId="16" fillId="12" borderId="0" xfId="8" applyNumberFormat="1" applyFont="1" applyFill="1" applyBorder="1" applyAlignment="1" applyProtection="1">
      <alignment horizontal="right" vertical="top" wrapText="1"/>
      <protection hidden="1"/>
    </xf>
    <xf numFmtId="164" fontId="15" fillId="9" borderId="0" xfId="8" applyNumberFormat="1" applyFont="1" applyFill="1" applyBorder="1" applyAlignment="1" applyProtection="1">
      <alignment vertical="top" wrapText="1"/>
      <protection hidden="1"/>
    </xf>
    <xf numFmtId="164" fontId="10" fillId="12" borderId="0" xfId="8" applyNumberFormat="1" applyFont="1" applyFill="1" applyBorder="1" applyAlignment="1" applyProtection="1">
      <alignment horizontal="center" vertical="top" wrapText="1"/>
      <protection hidden="1"/>
    </xf>
    <xf numFmtId="164" fontId="27" fillId="12" borderId="0" xfId="8" applyNumberFormat="1" applyFont="1" applyFill="1" applyBorder="1" applyAlignment="1" applyProtection="1">
      <alignment horizontal="center" vertical="center" wrapText="1"/>
      <protection hidden="1"/>
    </xf>
    <xf numFmtId="164" fontId="15" fillId="0" borderId="0" xfId="8" applyNumberFormat="1" applyFont="1" applyFill="1" applyAlignment="1" applyProtection="1">
      <alignment vertical="top" wrapText="1"/>
      <protection hidden="1"/>
    </xf>
    <xf numFmtId="0" fontId="11" fillId="9" borderId="0" xfId="2" applyFont="1" applyFill="1" applyBorder="1" applyProtection="1">
      <protection hidden="1"/>
    </xf>
    <xf numFmtId="0" fontId="11" fillId="0" borderId="0" xfId="2" applyFont="1" applyFill="1" applyProtection="1">
      <protection hidden="1"/>
    </xf>
    <xf numFmtId="0" fontId="4" fillId="9" borderId="1" xfId="2" applyFont="1" applyFill="1" applyBorder="1" applyAlignment="1" applyProtection="1">
      <alignment horizontal="center" vertical="center"/>
      <protection hidden="1"/>
    </xf>
    <xf numFmtId="0" fontId="14" fillId="12" borderId="0" xfId="2" applyFont="1" applyFill="1" applyBorder="1" applyAlignment="1" applyProtection="1">
      <alignment vertical="center"/>
      <protection hidden="1"/>
    </xf>
    <xf numFmtId="0" fontId="0" fillId="9" borderId="4" xfId="2" applyFont="1" applyFill="1" applyBorder="1" applyAlignment="1" applyProtection="1">
      <alignment horizontal="center" vertical="center"/>
      <protection hidden="1"/>
    </xf>
    <xf numFmtId="164" fontId="14" fillId="12" borderId="0" xfId="8" applyNumberFormat="1" applyFont="1" applyFill="1" applyBorder="1" applyAlignment="1" applyProtection="1">
      <alignment vertical="center" wrapText="1"/>
      <protection hidden="1"/>
    </xf>
    <xf numFmtId="164" fontId="10" fillId="9" borderId="0" xfId="8" applyNumberFormat="1" applyFont="1" applyFill="1" applyBorder="1" applyAlignment="1" applyProtection="1">
      <alignment vertical="top" wrapText="1"/>
      <protection hidden="1"/>
    </xf>
    <xf numFmtId="164" fontId="10" fillId="12" borderId="0" xfId="8" applyNumberFormat="1" applyFont="1" applyFill="1" applyBorder="1" applyAlignment="1" applyProtection="1">
      <alignment vertical="top"/>
      <protection hidden="1"/>
    </xf>
    <xf numFmtId="164" fontId="17" fillId="12" borderId="0" xfId="8" applyNumberFormat="1" applyFont="1" applyFill="1" applyBorder="1" applyAlignment="1" applyProtection="1">
      <alignment vertical="top" wrapText="1"/>
      <protection hidden="1"/>
    </xf>
    <xf numFmtId="164" fontId="4" fillId="9" borderId="34" xfId="8" applyNumberFormat="1" applyFont="1" applyFill="1" applyBorder="1" applyAlignment="1" applyProtection="1">
      <alignment vertical="top"/>
      <protection hidden="1"/>
    </xf>
    <xf numFmtId="164" fontId="0" fillId="9" borderId="30" xfId="8" applyNumberFormat="1" applyFont="1" applyFill="1" applyBorder="1" applyAlignment="1" applyProtection="1">
      <alignment horizontal="right" vertical="top" wrapText="1"/>
      <protection hidden="1"/>
    </xf>
    <xf numFmtId="164" fontId="0" fillId="9" borderId="30" xfId="8" applyNumberFormat="1" applyFont="1" applyFill="1" applyBorder="1" applyAlignment="1" applyProtection="1">
      <alignment horizontal="center" vertical="top" wrapText="1"/>
      <protection hidden="1"/>
    </xf>
    <xf numFmtId="164" fontId="11" fillId="0" borderId="0" xfId="8" applyNumberFormat="1" applyFont="1" applyFill="1" applyBorder="1" applyAlignment="1" applyProtection="1">
      <alignment vertical="top" wrapText="1"/>
      <protection hidden="1"/>
    </xf>
    <xf numFmtId="164" fontId="11" fillId="12" borderId="0" xfId="8" applyNumberFormat="1" applyFont="1" applyFill="1" applyBorder="1" applyAlignment="1" applyProtection="1">
      <alignment vertical="top"/>
      <protection hidden="1"/>
    </xf>
    <xf numFmtId="0" fontId="10" fillId="12" borderId="0" xfId="0" applyFont="1" applyFill="1" applyBorder="1" applyAlignment="1" applyProtection="1">
      <alignment horizontal="left" wrapText="1"/>
      <protection hidden="1"/>
    </xf>
    <xf numFmtId="0" fontId="4" fillId="12" borderId="0" xfId="0" applyFont="1" applyFill="1" applyBorder="1" applyProtection="1">
      <protection hidden="1"/>
    </xf>
    <xf numFmtId="164" fontId="15" fillId="12" borderId="14" xfId="8" applyNumberFormat="1" applyFont="1" applyFill="1" applyBorder="1" applyAlignment="1" applyProtection="1">
      <alignment vertical="top" wrapText="1"/>
      <protection hidden="1"/>
    </xf>
    <xf numFmtId="0" fontId="15" fillId="0" borderId="0" xfId="8" applyNumberFormat="1" applyFont="1" applyFill="1" applyBorder="1" applyAlignment="1" applyProtection="1">
      <alignment vertical="top" wrapText="1"/>
      <protection hidden="1"/>
    </xf>
    <xf numFmtId="164" fontId="15" fillId="0" borderId="40" xfId="8" applyNumberFormat="1" applyFont="1" applyBorder="1" applyAlignment="1" applyProtection="1">
      <alignment vertical="top" wrapText="1"/>
      <protection hidden="1"/>
    </xf>
    <xf numFmtId="164" fontId="16" fillId="12" borderId="13" xfId="8" applyNumberFormat="1" applyFont="1" applyFill="1" applyBorder="1" applyAlignment="1" applyProtection="1">
      <alignment vertical="top" wrapText="1"/>
      <protection hidden="1"/>
    </xf>
    <xf numFmtId="164" fontId="30" fillId="0" borderId="0" xfId="8" applyNumberFormat="1" applyFont="1" applyFill="1" applyBorder="1" applyAlignment="1" applyProtection="1">
      <alignment vertical="top" wrapText="1"/>
      <protection hidden="1"/>
    </xf>
    <xf numFmtId="164" fontId="16" fillId="12" borderId="15" xfId="8" applyNumberFormat="1" applyFont="1" applyFill="1" applyBorder="1" applyAlignment="1" applyProtection="1">
      <alignment vertical="top" wrapText="1"/>
      <protection hidden="1"/>
    </xf>
    <xf numFmtId="0" fontId="29" fillId="12" borderId="0" xfId="0" applyFont="1" applyFill="1" applyBorder="1" applyAlignment="1" applyProtection="1">
      <alignment horizontal="center" vertical="center" wrapText="1"/>
      <protection hidden="1"/>
    </xf>
    <xf numFmtId="164" fontId="16" fillId="0" borderId="47" xfId="8" applyNumberFormat="1" applyFont="1" applyBorder="1" applyAlignment="1" applyProtection="1">
      <alignment vertical="top" wrapText="1"/>
      <protection hidden="1"/>
    </xf>
    <xf numFmtId="164" fontId="22" fillId="9" borderId="0" xfId="8" applyNumberFormat="1" applyFont="1" applyFill="1" applyBorder="1" applyAlignment="1" applyProtection="1">
      <alignment vertical="top" wrapText="1"/>
      <protection hidden="1"/>
    </xf>
    <xf numFmtId="165" fontId="17" fillId="12" borderId="13" xfId="8" applyNumberFormat="1" applyFont="1" applyFill="1" applyBorder="1" applyAlignment="1" applyProtection="1">
      <alignment horizontal="center" vertical="top" wrapText="1"/>
      <protection hidden="1"/>
    </xf>
    <xf numFmtId="0" fontId="25" fillId="8" borderId="26" xfId="8" applyNumberFormat="1" applyFont="1" applyFill="1" applyBorder="1" applyAlignment="1" applyProtection="1">
      <alignment horizontal="left" vertical="center" wrapText="1" indent="1"/>
      <protection hidden="1"/>
    </xf>
    <xf numFmtId="164" fontId="17" fillId="12" borderId="13" xfId="8" applyNumberFormat="1" applyFont="1" applyFill="1" applyBorder="1" applyAlignment="1" applyProtection="1">
      <alignment vertical="top" wrapText="1"/>
      <protection hidden="1"/>
    </xf>
    <xf numFmtId="164" fontId="17" fillId="12" borderId="14" xfId="8" applyNumberFormat="1" applyFont="1" applyFill="1" applyBorder="1" applyAlignment="1" applyProtection="1">
      <alignment vertical="top" wrapText="1"/>
      <protection hidden="1"/>
    </xf>
    <xf numFmtId="164" fontId="17" fillId="0" borderId="0" xfId="8" applyNumberFormat="1" applyFont="1" applyFill="1" applyBorder="1" applyAlignment="1" applyProtection="1">
      <alignment vertical="top" wrapText="1"/>
      <protection hidden="1"/>
    </xf>
    <xf numFmtId="164" fontId="17" fillId="0" borderId="0" xfId="8" applyNumberFormat="1" applyFont="1" applyAlignment="1" applyProtection="1">
      <alignment vertical="top" wrapText="1"/>
      <protection hidden="1"/>
    </xf>
    <xf numFmtId="164" fontId="17" fillId="9" borderId="0" xfId="8" applyNumberFormat="1" applyFont="1" applyFill="1" applyBorder="1" applyAlignment="1" applyProtection="1">
      <alignment vertical="top" wrapText="1"/>
      <protection hidden="1"/>
    </xf>
    <xf numFmtId="164" fontId="17" fillId="8" borderId="19" xfId="8" applyNumberFormat="1" applyFont="1" applyFill="1" applyBorder="1" applyAlignment="1" applyProtection="1">
      <alignment horizontal="center" vertical="center" wrapText="1"/>
      <protection hidden="1"/>
    </xf>
    <xf numFmtId="164" fontId="27" fillId="0" borderId="0" xfId="8" applyNumberFormat="1" applyFont="1" applyFill="1" applyBorder="1" applyAlignment="1" applyProtection="1">
      <alignment vertical="top" wrapText="1"/>
      <protection hidden="1"/>
    </xf>
    <xf numFmtId="164" fontId="17" fillId="8" borderId="8" xfId="8" applyNumberFormat="1" applyFont="1" applyFill="1" applyBorder="1" applyAlignment="1" applyProtection="1">
      <alignment vertical="top" wrapText="1"/>
      <protection hidden="1"/>
    </xf>
    <xf numFmtId="165" fontId="15" fillId="0" borderId="19" xfId="8" applyNumberFormat="1" applyFont="1" applyBorder="1" applyAlignment="1" applyProtection="1">
      <alignment horizontal="center" vertical="center" wrapText="1"/>
      <protection hidden="1"/>
    </xf>
    <xf numFmtId="164" fontId="15" fillId="12" borderId="13" xfId="8" applyNumberFormat="1" applyFont="1" applyFill="1" applyBorder="1" applyAlignment="1" applyProtection="1">
      <alignment vertical="top" wrapText="1"/>
      <protection hidden="1"/>
    </xf>
    <xf numFmtId="164" fontId="15" fillId="0" borderId="8" xfId="8" applyNumberFormat="1" applyFont="1" applyBorder="1" applyAlignment="1" applyProtection="1">
      <alignment vertical="top" wrapText="1"/>
      <protection hidden="1"/>
    </xf>
    <xf numFmtId="165" fontId="15" fillId="0" borderId="45" xfId="8" applyNumberFormat="1" applyFont="1" applyFill="1" applyBorder="1" applyAlignment="1" applyProtection="1">
      <alignment horizontal="center" vertical="center" wrapText="1"/>
      <protection hidden="1"/>
    </xf>
    <xf numFmtId="166" fontId="16" fillId="12" borderId="13" xfId="8" applyNumberFormat="1" applyFont="1" applyFill="1" applyBorder="1" applyAlignment="1" applyProtection="1">
      <alignment horizontal="center" vertical="center" wrapText="1"/>
      <protection hidden="1"/>
    </xf>
    <xf numFmtId="166" fontId="16" fillId="12" borderId="0" xfId="8" applyNumberFormat="1" applyFont="1" applyFill="1" applyBorder="1" applyAlignment="1" applyProtection="1">
      <alignment horizontal="center" vertical="center" wrapText="1"/>
      <protection hidden="1"/>
    </xf>
    <xf numFmtId="164" fontId="17" fillId="8" borderId="45" xfId="8" applyNumberFormat="1" applyFont="1" applyFill="1" applyBorder="1" applyAlignment="1" applyProtection="1">
      <alignment horizontal="center" vertical="center" wrapText="1"/>
      <protection hidden="1"/>
    </xf>
    <xf numFmtId="165" fontId="15" fillId="12" borderId="45" xfId="8" applyNumberFormat="1" applyFont="1" applyFill="1" applyBorder="1" applyAlignment="1" applyProtection="1">
      <alignment horizontal="center" vertical="center" wrapText="1"/>
      <protection hidden="1"/>
    </xf>
    <xf numFmtId="164" fontId="5" fillId="0" borderId="0" xfId="8" applyNumberFormat="1" applyFont="1" applyFill="1" applyBorder="1" applyAlignment="1" applyProtection="1">
      <alignment vertical="top" wrapText="1"/>
      <protection hidden="1"/>
    </xf>
    <xf numFmtId="0" fontId="0" fillId="12" borderId="34" xfId="0" applyFill="1" applyBorder="1" applyProtection="1">
      <protection hidden="1"/>
    </xf>
    <xf numFmtId="0" fontId="0" fillId="12" borderId="30" xfId="0" applyFill="1" applyBorder="1" applyProtection="1">
      <protection hidden="1"/>
    </xf>
    <xf numFmtId="164" fontId="15" fillId="12" borderId="11" xfId="8" applyNumberFormat="1" applyFont="1" applyFill="1" applyBorder="1" applyAlignment="1" applyProtection="1">
      <alignment vertical="top" wrapText="1"/>
      <protection hidden="1"/>
    </xf>
    <xf numFmtId="166" fontId="9" fillId="12" borderId="11" xfId="1" applyNumberFormat="1" applyFont="1" applyFill="1" applyBorder="1" applyAlignment="1" applyProtection="1">
      <alignment horizontal="center" vertical="center" wrapText="1"/>
      <protection hidden="1"/>
    </xf>
    <xf numFmtId="164" fontId="9" fillId="12" borderId="11" xfId="1" quotePrefix="1" applyNumberFormat="1" applyFont="1" applyFill="1" applyBorder="1" applyAlignment="1" applyProtection="1">
      <alignment vertical="top" wrapText="1"/>
      <protection hidden="1"/>
    </xf>
    <xf numFmtId="164" fontId="15" fillId="12" borderId="30" xfId="8" applyNumberFormat="1" applyFont="1" applyFill="1" applyBorder="1" applyAlignment="1" applyProtection="1">
      <alignment vertical="top" wrapText="1"/>
      <protection hidden="1"/>
    </xf>
    <xf numFmtId="164" fontId="5" fillId="12" borderId="30" xfId="8" applyNumberFormat="1" applyFont="1" applyFill="1" applyBorder="1" applyAlignment="1" applyProtection="1">
      <alignment vertical="top" wrapText="1"/>
      <protection hidden="1"/>
    </xf>
    <xf numFmtId="164" fontId="5" fillId="12" borderId="31" xfId="8" applyNumberFormat="1" applyFont="1" applyFill="1" applyBorder="1" applyAlignment="1" applyProtection="1">
      <alignment vertical="top" wrapText="1"/>
      <protection hidden="1"/>
    </xf>
    <xf numFmtId="164" fontId="5" fillId="8" borderId="8" xfId="8" applyNumberFormat="1" applyFont="1" applyFill="1" applyBorder="1" applyAlignment="1" applyProtection="1">
      <alignment vertical="top" wrapText="1"/>
      <protection hidden="1"/>
    </xf>
    <xf numFmtId="0" fontId="0" fillId="0" borderId="0" xfId="0" applyProtection="1">
      <protection hidden="1"/>
    </xf>
    <xf numFmtId="164" fontId="15" fillId="0" borderId="0" xfId="8" applyNumberFormat="1" applyFont="1" applyBorder="1" applyAlignment="1" applyProtection="1">
      <alignment vertical="top" wrapText="1"/>
      <protection hidden="1"/>
    </xf>
    <xf numFmtId="166" fontId="9" fillId="9" borderId="0" xfId="1" applyNumberFormat="1" applyFont="1" applyFill="1" applyBorder="1" applyAlignment="1" applyProtection="1">
      <alignment horizontal="center" vertical="center" wrapText="1"/>
      <protection hidden="1"/>
    </xf>
    <xf numFmtId="164" fontId="9" fillId="9" borderId="0" xfId="1" quotePrefix="1" applyNumberFormat="1" applyFont="1" applyFill="1" applyBorder="1" applyAlignment="1" applyProtection="1">
      <alignment vertical="top" wrapText="1"/>
      <protection hidden="1"/>
    </xf>
    <xf numFmtId="164" fontId="15" fillId="0" borderId="41" xfId="8" applyNumberFormat="1" applyFont="1" applyFill="1" applyBorder="1" applyAlignment="1" applyProtection="1">
      <alignment vertical="top" wrapText="1"/>
      <protection hidden="1"/>
    </xf>
    <xf numFmtId="164" fontId="5" fillId="8" borderId="0" xfId="8" applyNumberFormat="1" applyFont="1" applyFill="1" applyBorder="1" applyAlignment="1" applyProtection="1">
      <alignment vertical="top" wrapText="1"/>
      <protection hidden="1"/>
    </xf>
    <xf numFmtId="164" fontId="21" fillId="9" borderId="0" xfId="8" applyNumberFormat="1" applyFont="1" applyFill="1" applyBorder="1" applyAlignment="1" applyProtection="1">
      <alignment vertical="top" wrapText="1"/>
      <protection hidden="1"/>
    </xf>
    <xf numFmtId="166" fontId="6" fillId="9" borderId="0" xfId="6" applyNumberFormat="1" applyFont="1" applyFill="1" applyBorder="1" applyAlignment="1" applyProtection="1">
      <alignment vertical="center" wrapText="1"/>
      <protection hidden="1"/>
    </xf>
    <xf numFmtId="164" fontId="21" fillId="9" borderId="0" xfId="8" applyNumberFormat="1" applyFont="1" applyFill="1" applyBorder="1" applyAlignment="1" applyProtection="1">
      <alignment horizontal="left" vertical="center" wrapText="1"/>
      <protection hidden="1"/>
    </xf>
    <xf numFmtId="164" fontId="25" fillId="6" borderId="0" xfId="8" applyNumberFormat="1" applyFont="1" applyFill="1" applyBorder="1" applyAlignment="1" applyProtection="1">
      <alignment vertical="top" wrapText="1"/>
      <protection hidden="1"/>
    </xf>
    <xf numFmtId="167" fontId="15" fillId="6" borderId="0" xfId="8" applyNumberFormat="1" applyFont="1" applyFill="1" applyAlignment="1" applyProtection="1">
      <alignment horizontal="left" vertical="top" wrapText="1"/>
      <protection hidden="1"/>
    </xf>
    <xf numFmtId="164" fontId="15" fillId="6" borderId="0" xfId="8" applyNumberFormat="1" applyFont="1" applyFill="1" applyAlignment="1" applyProtection="1">
      <alignment vertical="top" wrapText="1"/>
      <protection hidden="1"/>
    </xf>
    <xf numFmtId="165" fontId="15" fillId="0" borderId="0" xfId="8" applyNumberFormat="1" applyFont="1" applyAlignment="1" applyProtection="1">
      <alignment horizontal="center" vertical="top" wrapText="1"/>
      <protection hidden="1"/>
    </xf>
    <xf numFmtId="0" fontId="18" fillId="10" borderId="20" xfId="8" applyNumberFormat="1" applyFont="1" applyFill="1" applyBorder="1" applyAlignment="1" applyProtection="1">
      <alignment horizontal="center" vertical="center" wrapText="1"/>
      <protection locked="0"/>
    </xf>
    <xf numFmtId="169" fontId="22" fillId="9" borderId="0" xfId="3" applyNumberFormat="1" applyFont="1" applyFill="1" applyBorder="1" applyAlignment="1" applyProtection="1">
      <alignment vertical="top" wrapText="1"/>
      <protection hidden="1"/>
    </xf>
    <xf numFmtId="0" fontId="10" fillId="12" borderId="27" xfId="2" applyFont="1" applyFill="1" applyBorder="1" applyAlignment="1" applyProtection="1">
      <alignment horizontal="left"/>
      <protection hidden="1"/>
    </xf>
    <xf numFmtId="0" fontId="10" fillId="12" borderId="21" xfId="2" applyFont="1" applyFill="1" applyBorder="1" applyAlignment="1" applyProtection="1">
      <alignment horizontal="left"/>
      <protection hidden="1"/>
    </xf>
    <xf numFmtId="0" fontId="11" fillId="12" borderId="21" xfId="2" applyFont="1" applyFill="1" applyBorder="1" applyProtection="1">
      <protection hidden="1"/>
    </xf>
    <xf numFmtId="0" fontId="11" fillId="12" borderId="35" xfId="2" applyFont="1" applyFill="1" applyBorder="1" applyProtection="1">
      <protection hidden="1"/>
    </xf>
    <xf numFmtId="0" fontId="0" fillId="0" borderId="0" xfId="0" applyAlignment="1" applyProtection="1">
      <alignment horizontal="center"/>
      <protection hidden="1"/>
    </xf>
    <xf numFmtId="0" fontId="32" fillId="0" borderId="0" xfId="2" applyFont="1" applyFill="1" applyBorder="1" applyProtection="1">
      <protection hidden="1"/>
    </xf>
    <xf numFmtId="0" fontId="32" fillId="12" borderId="16" xfId="2" applyFont="1" applyFill="1" applyBorder="1" applyAlignment="1" applyProtection="1">
      <alignment horizontal="left"/>
      <protection hidden="1"/>
    </xf>
    <xf numFmtId="0" fontId="33" fillId="12" borderId="0" xfId="2" applyFont="1" applyFill="1" applyBorder="1" applyAlignment="1" applyProtection="1">
      <alignment horizontal="left" vertical="top"/>
      <protection hidden="1"/>
    </xf>
    <xf numFmtId="0" fontId="33" fillId="12" borderId="0" xfId="2" applyFont="1" applyFill="1" applyBorder="1" applyProtection="1">
      <protection hidden="1"/>
    </xf>
    <xf numFmtId="0" fontId="32" fillId="12" borderId="0" xfId="2" applyFont="1" applyFill="1" applyBorder="1" applyProtection="1">
      <protection hidden="1"/>
    </xf>
    <xf numFmtId="0" fontId="32" fillId="12" borderId="17" xfId="2" applyFont="1" applyFill="1" applyBorder="1" applyProtection="1">
      <protection hidden="1"/>
    </xf>
    <xf numFmtId="0" fontId="32" fillId="0" borderId="0" xfId="2" applyFont="1" applyFill="1" applyProtection="1">
      <protection hidden="1"/>
    </xf>
    <xf numFmtId="0" fontId="11" fillId="12" borderId="16" xfId="2" applyFont="1" applyFill="1" applyBorder="1" applyAlignment="1" applyProtection="1">
      <alignment horizontal="center"/>
      <protection hidden="1"/>
    </xf>
    <xf numFmtId="0" fontId="11" fillId="12" borderId="0" xfId="2" applyFont="1" applyFill="1" applyBorder="1" applyAlignment="1" applyProtection="1">
      <alignment horizontal="left" vertical="top"/>
      <protection hidden="1"/>
    </xf>
    <xf numFmtId="0" fontId="11" fillId="12" borderId="17" xfId="2" applyFont="1" applyFill="1" applyBorder="1" applyProtection="1">
      <protection hidden="1"/>
    </xf>
    <xf numFmtId="164" fontId="15" fillId="0" borderId="0" xfId="3" applyNumberFormat="1" applyFont="1" applyFill="1" applyBorder="1" applyAlignment="1" applyProtection="1">
      <alignment vertical="top" wrapText="1"/>
      <protection hidden="1"/>
    </xf>
    <xf numFmtId="165" fontId="15" fillId="12" borderId="16" xfId="3" applyNumberFormat="1" applyFont="1" applyFill="1" applyBorder="1" applyAlignment="1" applyProtection="1">
      <alignment horizontal="center" vertical="top" wrapText="1"/>
      <protection hidden="1"/>
    </xf>
    <xf numFmtId="164" fontId="15" fillId="12" borderId="0" xfId="3" applyNumberFormat="1" applyFont="1" applyFill="1" applyBorder="1" applyAlignment="1" applyProtection="1">
      <alignment horizontal="left" vertical="top" wrapText="1"/>
      <protection hidden="1"/>
    </xf>
    <xf numFmtId="164" fontId="15" fillId="12" borderId="0" xfId="3" applyNumberFormat="1" applyFont="1" applyFill="1" applyBorder="1" applyAlignment="1" applyProtection="1">
      <alignment vertical="top" wrapText="1"/>
      <protection hidden="1"/>
    </xf>
    <xf numFmtId="164" fontId="16" fillId="12" borderId="0" xfId="3" applyNumberFormat="1" applyFont="1" applyFill="1" applyBorder="1" applyAlignment="1" applyProtection="1">
      <alignment vertical="top" wrapText="1"/>
      <protection hidden="1"/>
    </xf>
    <xf numFmtId="164" fontId="16" fillId="12" borderId="30" xfId="3" applyNumberFormat="1" applyFont="1" applyFill="1" applyBorder="1" applyAlignment="1" applyProtection="1">
      <alignment vertical="top" wrapText="1"/>
      <protection hidden="1"/>
    </xf>
    <xf numFmtId="164" fontId="16" fillId="12" borderId="17" xfId="3" applyNumberFormat="1" applyFont="1" applyFill="1" applyBorder="1" applyAlignment="1" applyProtection="1">
      <alignment vertical="top" wrapText="1"/>
      <protection hidden="1"/>
    </xf>
    <xf numFmtId="164" fontId="16" fillId="0" borderId="0" xfId="3" applyNumberFormat="1" applyFont="1" applyAlignment="1" applyProtection="1">
      <alignment vertical="top" wrapText="1"/>
      <protection hidden="1"/>
    </xf>
    <xf numFmtId="164" fontId="15" fillId="0" borderId="0" xfId="3" applyNumberFormat="1" applyFont="1" applyAlignment="1" applyProtection="1">
      <alignment vertical="top" wrapText="1"/>
      <protection hidden="1"/>
    </xf>
    <xf numFmtId="164" fontId="10" fillId="0" borderId="0" xfId="3" applyNumberFormat="1" applyFont="1" applyFill="1" applyBorder="1" applyAlignment="1" applyProtection="1">
      <alignment vertical="top" wrapText="1"/>
      <protection hidden="1"/>
    </xf>
    <xf numFmtId="165" fontId="10" fillId="12" borderId="16" xfId="3" applyNumberFormat="1" applyFont="1" applyFill="1" applyBorder="1" applyAlignment="1" applyProtection="1">
      <alignment horizontal="center" vertical="top" wrapText="1"/>
      <protection hidden="1"/>
    </xf>
    <xf numFmtId="0" fontId="0" fillId="12" borderId="17" xfId="0" applyFill="1" applyBorder="1" applyAlignment="1" applyProtection="1">
      <alignment horizontal="center" vertical="top" wrapText="1"/>
      <protection hidden="1"/>
    </xf>
    <xf numFmtId="164" fontId="10" fillId="0" borderId="0" xfId="3" applyNumberFormat="1" applyFont="1" applyFill="1" applyAlignment="1" applyProtection="1">
      <alignment vertical="top" wrapText="1"/>
      <protection hidden="1"/>
    </xf>
    <xf numFmtId="164" fontId="15" fillId="12" borderId="13" xfId="3" applyNumberFormat="1" applyFont="1" applyFill="1" applyBorder="1" applyAlignment="1" applyProtection="1">
      <alignment horizontal="left" vertical="top" wrapText="1"/>
      <protection hidden="1"/>
    </xf>
    <xf numFmtId="164" fontId="16" fillId="12" borderId="14" xfId="3" applyNumberFormat="1" applyFont="1" applyFill="1" applyBorder="1" applyAlignment="1" applyProtection="1">
      <alignment vertical="top" wrapText="1"/>
      <protection hidden="1"/>
    </xf>
    <xf numFmtId="164" fontId="16" fillId="0" borderId="0" xfId="3" applyNumberFormat="1" applyFont="1" applyFill="1" applyAlignment="1" applyProtection="1">
      <alignment vertical="top" wrapText="1"/>
      <protection hidden="1"/>
    </xf>
    <xf numFmtId="164" fontId="16" fillId="12" borderId="17" xfId="3" applyNumberFormat="1" applyFont="1" applyFill="1" applyBorder="1" applyAlignment="1" applyProtection="1">
      <alignment horizontal="right" vertical="top" wrapText="1"/>
      <protection hidden="1"/>
    </xf>
    <xf numFmtId="164" fontId="16" fillId="12" borderId="11" xfId="3" applyNumberFormat="1" applyFont="1" applyFill="1" applyBorder="1" applyAlignment="1" applyProtection="1">
      <alignment vertical="top" wrapText="1"/>
      <protection hidden="1"/>
    </xf>
    <xf numFmtId="0" fontId="0" fillId="12" borderId="17" xfId="0" applyFill="1" applyBorder="1" applyAlignment="1" applyProtection="1">
      <alignment horizontal="center" vertical="center"/>
      <protection hidden="1"/>
    </xf>
    <xf numFmtId="0" fontId="12" fillId="0" borderId="0" xfId="2" applyFont="1" applyBorder="1" applyAlignment="1" applyProtection="1">
      <alignment horizontal="center" vertical="center"/>
      <protection hidden="1"/>
    </xf>
    <xf numFmtId="0" fontId="0" fillId="12" borderId="17" xfId="0" applyFill="1" applyBorder="1" applyAlignment="1" applyProtection="1">
      <alignment horizontal="center" vertical="center" wrapText="1"/>
      <protection hidden="1"/>
    </xf>
    <xf numFmtId="164" fontId="14" fillId="0" borderId="0" xfId="3" applyNumberFormat="1" applyFont="1" applyFill="1" applyBorder="1" applyAlignment="1" applyProtection="1">
      <alignment horizontal="center" vertical="center" wrapText="1"/>
      <protection hidden="1"/>
    </xf>
    <xf numFmtId="0" fontId="4" fillId="0" borderId="13" xfId="0" applyFont="1" applyBorder="1" applyAlignment="1" applyProtection="1">
      <alignment horizontal="left" vertical="top" wrapText="1"/>
      <protection hidden="1"/>
    </xf>
    <xf numFmtId="0" fontId="4" fillId="0" borderId="0" xfId="0" applyFont="1" applyBorder="1" applyAlignment="1" applyProtection="1">
      <alignment horizontal="left" wrapText="1"/>
      <protection hidden="1"/>
    </xf>
    <xf numFmtId="164" fontId="17" fillId="0" borderId="0" xfId="3" applyNumberFormat="1" applyFont="1" applyFill="1" applyBorder="1" applyAlignment="1" applyProtection="1">
      <alignment vertical="top" wrapText="1"/>
      <protection hidden="1"/>
    </xf>
    <xf numFmtId="165" fontId="17" fillId="12" borderId="16" xfId="3" applyNumberFormat="1" applyFont="1" applyFill="1" applyBorder="1" applyAlignment="1" applyProtection="1">
      <alignment horizontal="center" vertical="top" wrapText="1"/>
      <protection hidden="1"/>
    </xf>
    <xf numFmtId="164" fontId="22" fillId="13" borderId="20" xfId="3" applyNumberFormat="1" applyFont="1" applyFill="1" applyBorder="1" applyAlignment="1" applyProtection="1">
      <alignment horizontal="center" vertical="center" wrapText="1"/>
      <protection hidden="1"/>
    </xf>
    <xf numFmtId="164" fontId="17" fillId="0" borderId="0" xfId="3" applyNumberFormat="1" applyFont="1" applyAlignment="1" applyProtection="1">
      <alignment vertical="top" wrapText="1"/>
      <protection hidden="1"/>
    </xf>
    <xf numFmtId="164" fontId="17" fillId="8" borderId="7" xfId="3" applyNumberFormat="1" applyFont="1" applyFill="1" applyBorder="1" applyAlignment="1" applyProtection="1">
      <alignment horizontal="center" vertical="center" wrapText="1"/>
      <protection hidden="1"/>
    </xf>
    <xf numFmtId="164" fontId="17" fillId="8" borderId="8" xfId="3" applyNumberFormat="1" applyFont="1" applyFill="1" applyBorder="1" applyAlignment="1" applyProtection="1">
      <alignment vertical="top" wrapText="1"/>
      <protection hidden="1"/>
    </xf>
    <xf numFmtId="164" fontId="15" fillId="0" borderId="0" xfId="3" applyNumberFormat="1" applyFont="1" applyFill="1" applyBorder="1" applyAlignment="1" applyProtection="1">
      <alignment vertical="center" wrapText="1"/>
      <protection hidden="1"/>
    </xf>
    <xf numFmtId="164" fontId="15" fillId="0" borderId="8" xfId="3" applyNumberFormat="1" applyFont="1" applyBorder="1" applyAlignment="1" applyProtection="1">
      <alignment vertical="center" wrapText="1"/>
      <protection hidden="1"/>
    </xf>
    <xf numFmtId="164" fontId="15" fillId="0" borderId="16" xfId="3" applyNumberFormat="1" applyFont="1" applyFill="1" applyBorder="1" applyAlignment="1" applyProtection="1">
      <alignment vertical="center" wrapText="1"/>
      <protection hidden="1"/>
    </xf>
    <xf numFmtId="164" fontId="17" fillId="0" borderId="0" xfId="3" applyNumberFormat="1" applyFont="1" applyFill="1" applyBorder="1" applyAlignment="1" applyProtection="1">
      <alignment vertical="center" wrapText="1"/>
      <protection hidden="1"/>
    </xf>
    <xf numFmtId="164" fontId="17" fillId="8" borderId="8" xfId="3" applyNumberFormat="1" applyFont="1" applyFill="1" applyBorder="1" applyAlignment="1" applyProtection="1">
      <alignment vertical="center" wrapText="1"/>
      <protection hidden="1"/>
    </xf>
    <xf numFmtId="165" fontId="15" fillId="0" borderId="32" xfId="3" applyNumberFormat="1" applyFont="1" applyBorder="1" applyAlignment="1" applyProtection="1">
      <alignment horizontal="center" vertical="center" wrapText="1"/>
      <protection hidden="1"/>
    </xf>
    <xf numFmtId="164" fontId="15" fillId="9" borderId="0" xfId="3" applyNumberFormat="1" applyFont="1" applyFill="1" applyBorder="1" applyAlignment="1" applyProtection="1">
      <alignment vertical="center" wrapText="1"/>
      <protection hidden="1"/>
    </xf>
    <xf numFmtId="164" fontId="17" fillId="9" borderId="0" xfId="3" applyNumberFormat="1" applyFont="1" applyFill="1" applyBorder="1" applyAlignment="1" applyProtection="1">
      <alignment vertical="center" wrapText="1"/>
      <protection hidden="1"/>
    </xf>
    <xf numFmtId="164" fontId="5" fillId="9" borderId="0" xfId="3" applyNumberFormat="1" applyFont="1" applyFill="1" applyBorder="1" applyAlignment="1" applyProtection="1">
      <alignment vertical="top" wrapText="1"/>
      <protection hidden="1"/>
    </xf>
    <xf numFmtId="0" fontId="0" fillId="12" borderId="16" xfId="0" applyFill="1" applyBorder="1" applyProtection="1">
      <protection hidden="1"/>
    </xf>
    <xf numFmtId="164" fontId="9" fillId="0" borderId="0" xfId="1" quotePrefix="1" applyNumberFormat="1" applyFont="1" applyFill="1" applyBorder="1" applyAlignment="1" applyProtection="1">
      <alignment vertical="top" wrapText="1"/>
      <protection hidden="1"/>
    </xf>
    <xf numFmtId="164" fontId="5" fillId="0" borderId="0" xfId="3" applyNumberFormat="1" applyFont="1" applyFill="1" applyBorder="1" applyAlignment="1" applyProtection="1">
      <alignment vertical="top" wrapText="1"/>
      <protection hidden="1"/>
    </xf>
    <xf numFmtId="164" fontId="5" fillId="8" borderId="8" xfId="3" applyNumberFormat="1" applyFont="1" applyFill="1" applyBorder="1" applyAlignment="1" applyProtection="1">
      <alignment vertical="top" wrapText="1"/>
      <protection hidden="1"/>
    </xf>
    <xf numFmtId="164" fontId="5" fillId="8" borderId="0" xfId="3" applyNumberFormat="1" applyFont="1" applyFill="1" applyBorder="1" applyAlignment="1" applyProtection="1">
      <alignment vertical="top" wrapText="1"/>
      <protection hidden="1"/>
    </xf>
    <xf numFmtId="164" fontId="15" fillId="9" borderId="0" xfId="3" applyNumberFormat="1" applyFont="1" applyFill="1" applyBorder="1" applyAlignment="1" applyProtection="1">
      <alignment vertical="top" wrapText="1"/>
      <protection hidden="1"/>
    </xf>
    <xf numFmtId="164" fontId="21" fillId="0" borderId="0" xfId="3" applyNumberFormat="1" applyFont="1" applyFill="1" applyBorder="1" applyAlignment="1" applyProtection="1">
      <alignment horizontal="left" vertical="center" wrapText="1"/>
      <protection hidden="1"/>
    </xf>
    <xf numFmtId="164" fontId="15" fillId="12" borderId="41" xfId="3" applyNumberFormat="1" applyFont="1" applyFill="1" applyBorder="1" applyAlignment="1" applyProtection="1">
      <alignment horizontal="left" vertical="top" wrapText="1"/>
      <protection hidden="1"/>
    </xf>
    <xf numFmtId="164" fontId="15" fillId="12" borderId="41" xfId="3" applyNumberFormat="1" applyFont="1" applyFill="1" applyBorder="1" applyAlignment="1" applyProtection="1">
      <alignment vertical="top" wrapText="1"/>
      <protection hidden="1"/>
    </xf>
    <xf numFmtId="164" fontId="15" fillId="12" borderId="0" xfId="3" applyNumberFormat="1" applyFont="1" applyFill="1" applyBorder="1" applyAlignment="1" applyProtection="1">
      <alignment horizontal="right" vertical="top"/>
      <protection hidden="1"/>
    </xf>
    <xf numFmtId="164" fontId="15" fillId="12" borderId="17" xfId="3" applyNumberFormat="1" applyFont="1" applyFill="1" applyBorder="1" applyAlignment="1" applyProtection="1">
      <alignment horizontal="right" vertical="top"/>
      <protection hidden="1"/>
    </xf>
    <xf numFmtId="164" fontId="23" fillId="0" borderId="0" xfId="3" applyNumberFormat="1" applyFont="1" applyAlignment="1" applyProtection="1">
      <alignment horizontal="center" vertical="center" wrapText="1"/>
      <protection hidden="1"/>
    </xf>
    <xf numFmtId="164" fontId="17" fillId="0" borderId="0" xfId="3" applyNumberFormat="1" applyFont="1" applyBorder="1" applyAlignment="1" applyProtection="1">
      <alignment horizontal="right" vertical="top"/>
      <protection hidden="1"/>
    </xf>
    <xf numFmtId="164" fontId="25" fillId="0" borderId="0" xfId="3" applyNumberFormat="1" applyFont="1" applyFill="1" applyBorder="1" applyAlignment="1" applyProtection="1">
      <alignment vertical="top" wrapText="1"/>
      <protection hidden="1"/>
    </xf>
    <xf numFmtId="164" fontId="15" fillId="0" borderId="0" xfId="3" applyNumberFormat="1" applyFont="1" applyFill="1" applyAlignment="1" applyProtection="1">
      <alignment vertical="top" wrapText="1"/>
      <protection hidden="1"/>
    </xf>
    <xf numFmtId="164" fontId="15" fillId="0" borderId="0" xfId="3" applyNumberFormat="1" applyFont="1" applyFill="1" applyAlignment="1" applyProtection="1">
      <alignment horizontal="right" vertical="top"/>
      <protection hidden="1"/>
    </xf>
    <xf numFmtId="164" fontId="17" fillId="0" borderId="0" xfId="3" applyNumberFormat="1" applyFont="1" applyFill="1" applyAlignment="1" applyProtection="1">
      <alignment horizontal="right" vertical="top"/>
      <protection hidden="1"/>
    </xf>
    <xf numFmtId="164" fontId="15" fillId="0" borderId="0" xfId="3" applyNumberFormat="1" applyFont="1" applyAlignment="1" applyProtection="1">
      <alignment horizontal="right" vertical="top"/>
      <protection hidden="1"/>
    </xf>
    <xf numFmtId="164" fontId="17" fillId="0" borderId="0" xfId="3" applyNumberFormat="1" applyFont="1" applyAlignment="1" applyProtection="1">
      <alignment horizontal="right" vertical="top"/>
      <protection hidden="1"/>
    </xf>
    <xf numFmtId="167" fontId="15" fillId="9" borderId="0" xfId="3" applyNumberFormat="1" applyFont="1" applyFill="1" applyAlignment="1" applyProtection="1">
      <alignment horizontal="left" vertical="top" wrapText="1"/>
      <protection hidden="1"/>
    </xf>
    <xf numFmtId="164" fontId="17" fillId="0" borderId="0" xfId="3" applyNumberFormat="1" applyFont="1" applyAlignment="1" applyProtection="1">
      <alignment horizontal="right" vertical="center"/>
      <protection hidden="1"/>
    </xf>
    <xf numFmtId="164" fontId="15" fillId="9" borderId="0" xfId="3" applyNumberFormat="1" applyFont="1" applyFill="1" applyAlignment="1" applyProtection="1">
      <alignment vertical="top" wrapText="1"/>
      <protection hidden="1"/>
    </xf>
    <xf numFmtId="0" fontId="0" fillId="9" borderId="0" xfId="0" applyFill="1" applyProtection="1">
      <protection hidden="1"/>
    </xf>
    <xf numFmtId="164" fontId="15" fillId="12" borderId="17" xfId="3" applyNumberFormat="1" applyFont="1" applyFill="1" applyBorder="1" applyAlignment="1" applyProtection="1">
      <alignment vertical="top" wrapText="1"/>
      <protection hidden="1"/>
    </xf>
    <xf numFmtId="0" fontId="34" fillId="12" borderId="0" xfId="0" applyFont="1" applyFill="1" applyBorder="1" applyAlignment="1" applyProtection="1">
      <alignment horizontal="left" vertical="top" wrapText="1"/>
      <protection hidden="1"/>
    </xf>
    <xf numFmtId="165" fontId="15" fillId="12" borderId="51" xfId="3" applyNumberFormat="1" applyFont="1" applyFill="1" applyBorder="1" applyAlignment="1" applyProtection="1">
      <alignment horizontal="center" vertical="top" wrapText="1"/>
      <protection hidden="1"/>
    </xf>
    <xf numFmtId="164" fontId="15" fillId="12" borderId="26" xfId="3" applyNumberFormat="1" applyFont="1" applyFill="1" applyBorder="1" applyAlignment="1" applyProtection="1">
      <alignment horizontal="left" vertical="top" wrapText="1"/>
      <protection hidden="1"/>
    </xf>
    <xf numFmtId="164" fontId="15" fillId="12" borderId="26" xfId="3" applyNumberFormat="1" applyFont="1" applyFill="1" applyBorder="1" applyAlignment="1" applyProtection="1">
      <alignment vertical="top" wrapText="1"/>
      <protection hidden="1"/>
    </xf>
    <xf numFmtId="164" fontId="15" fillId="12" borderId="52" xfId="3" applyNumberFormat="1" applyFont="1" applyFill="1" applyBorder="1" applyAlignment="1" applyProtection="1">
      <alignment vertical="top" wrapText="1"/>
      <protection hidden="1"/>
    </xf>
    <xf numFmtId="165" fontId="15" fillId="0" borderId="0" xfId="3" applyNumberFormat="1" applyFont="1" applyAlignment="1" applyProtection="1">
      <alignment horizontal="center" vertical="top" wrapText="1"/>
      <protection hidden="1"/>
    </xf>
    <xf numFmtId="164" fontId="15" fillId="0" borderId="0" xfId="3" applyNumberFormat="1" applyFont="1" applyAlignment="1" applyProtection="1">
      <alignment horizontal="left" vertical="top" wrapText="1"/>
      <protection hidden="1"/>
    </xf>
    <xf numFmtId="164" fontId="15" fillId="0" borderId="16" xfId="3" applyNumberFormat="1" applyFont="1" applyFill="1" applyBorder="1" applyAlignment="1" applyProtection="1">
      <alignment vertical="top" wrapText="1"/>
      <protection hidden="1"/>
    </xf>
    <xf numFmtId="164" fontId="17" fillId="0" borderId="16" xfId="3" applyNumberFormat="1" applyFont="1" applyFill="1" applyBorder="1" applyAlignment="1" applyProtection="1">
      <alignment vertical="top" wrapText="1"/>
      <protection hidden="1"/>
    </xf>
    <xf numFmtId="164" fontId="17" fillId="0" borderId="16" xfId="3" applyNumberFormat="1" applyFont="1" applyFill="1" applyBorder="1" applyAlignment="1" applyProtection="1">
      <alignment vertical="center" wrapText="1"/>
      <protection hidden="1"/>
    </xf>
    <xf numFmtId="164" fontId="28" fillId="12" borderId="13" xfId="8" applyNumberFormat="1" applyFont="1" applyFill="1" applyBorder="1" applyAlignment="1" applyProtection="1">
      <alignment horizontal="center" vertical="center" wrapText="1"/>
      <protection hidden="1"/>
    </xf>
    <xf numFmtId="0" fontId="29" fillId="12" borderId="13" xfId="0" applyFont="1" applyFill="1" applyBorder="1" applyAlignment="1" applyProtection="1">
      <alignment horizontal="center" vertical="center" wrapText="1"/>
      <protection hidden="1"/>
    </xf>
    <xf numFmtId="164" fontId="22" fillId="12" borderId="0" xfId="8" applyNumberFormat="1" applyFont="1" applyFill="1" applyBorder="1" applyAlignment="1" applyProtection="1">
      <alignment horizontal="center" vertical="center" wrapText="1"/>
      <protection hidden="1"/>
    </xf>
    <xf numFmtId="166" fontId="16" fillId="12" borderId="0" xfId="8" applyNumberFormat="1" applyFont="1" applyFill="1" applyBorder="1" applyAlignment="1" applyProtection="1">
      <alignment vertical="center" wrapText="1"/>
      <protection hidden="1"/>
    </xf>
    <xf numFmtId="166" fontId="22" fillId="12" borderId="0" xfId="8" applyNumberFormat="1" applyFont="1" applyFill="1" applyBorder="1" applyAlignment="1" applyProtection="1">
      <alignment vertical="center" wrapText="1"/>
      <protection hidden="1"/>
    </xf>
    <xf numFmtId="164" fontId="4" fillId="0" borderId="20" xfId="8" applyNumberFormat="1" applyFont="1" applyFill="1" applyBorder="1" applyAlignment="1" applyProtection="1">
      <alignment vertical="top" wrapText="1"/>
      <protection hidden="1"/>
    </xf>
    <xf numFmtId="164" fontId="22" fillId="12" borderId="13" xfId="8" applyNumberFormat="1" applyFont="1" applyFill="1" applyBorder="1" applyAlignment="1" applyProtection="1">
      <alignment horizontal="center" vertical="center" wrapText="1"/>
      <protection hidden="1"/>
    </xf>
    <xf numFmtId="166" fontId="16" fillId="12" borderId="13" xfId="8" applyNumberFormat="1" applyFont="1" applyFill="1" applyBorder="1" applyAlignment="1" applyProtection="1">
      <alignment vertical="center" wrapText="1"/>
      <protection hidden="1"/>
    </xf>
    <xf numFmtId="164" fontId="28" fillId="12" borderId="0" xfId="8" applyNumberFormat="1" applyFont="1" applyFill="1" applyBorder="1" applyAlignment="1" applyProtection="1">
      <alignment horizontal="center" vertical="center" wrapText="1"/>
      <protection hidden="1"/>
    </xf>
    <xf numFmtId="164" fontId="22" fillId="12" borderId="26" xfId="8" applyNumberFormat="1" applyFont="1" applyFill="1" applyBorder="1" applyAlignment="1" applyProtection="1">
      <alignment horizontal="center" vertical="center" wrapText="1"/>
      <protection hidden="1"/>
    </xf>
    <xf numFmtId="166" fontId="16" fillId="12" borderId="21" xfId="8" applyNumberFormat="1" applyFont="1" applyFill="1" applyBorder="1" applyAlignment="1" applyProtection="1">
      <alignment horizontal="center" vertical="center" wrapText="1"/>
      <protection hidden="1"/>
    </xf>
    <xf numFmtId="166" fontId="22" fillId="12" borderId="13" xfId="8" applyNumberFormat="1" applyFont="1" applyFill="1" applyBorder="1" applyAlignment="1" applyProtection="1">
      <alignment vertical="center" wrapText="1"/>
      <protection hidden="1"/>
    </xf>
    <xf numFmtId="164" fontId="26" fillId="13" borderId="45" xfId="8" applyNumberFormat="1" applyFont="1" applyFill="1" applyBorder="1" applyAlignment="1" applyProtection="1">
      <alignment horizontal="center" vertical="center" wrapText="1"/>
      <protection hidden="1"/>
    </xf>
    <xf numFmtId="164" fontId="27" fillId="0" borderId="20" xfId="8" applyNumberFormat="1" applyFont="1" applyFill="1" applyBorder="1" applyAlignment="1" applyProtection="1">
      <alignment horizontal="left" vertical="center" wrapText="1"/>
      <protection hidden="1"/>
    </xf>
    <xf numFmtId="164" fontId="10" fillId="12" borderId="13" xfId="8" applyNumberFormat="1" applyFont="1" applyFill="1" applyBorder="1" applyAlignment="1" applyProtection="1">
      <alignment vertical="top" wrapText="1"/>
      <protection hidden="1"/>
    </xf>
    <xf numFmtId="164" fontId="16" fillId="12" borderId="6" xfId="3" applyNumberFormat="1" applyFont="1" applyFill="1" applyBorder="1" applyAlignment="1" applyProtection="1">
      <alignment vertical="top" wrapText="1"/>
      <protection hidden="1"/>
    </xf>
    <xf numFmtId="164" fontId="27" fillId="12" borderId="15" xfId="8" applyNumberFormat="1" applyFont="1" applyFill="1" applyBorder="1" applyAlignment="1" applyProtection="1">
      <alignment vertical="top" wrapText="1"/>
      <protection hidden="1"/>
    </xf>
    <xf numFmtId="164" fontId="27" fillId="12" borderId="15" xfId="3" applyNumberFormat="1" applyFont="1" applyFill="1" applyBorder="1" applyAlignment="1" applyProtection="1">
      <alignment vertical="top" wrapText="1"/>
      <protection hidden="1"/>
    </xf>
    <xf numFmtId="164" fontId="10" fillId="12" borderId="41" xfId="8" applyNumberFormat="1" applyFont="1" applyFill="1" applyBorder="1" applyAlignment="1" applyProtection="1">
      <alignment vertical="top" wrapText="1"/>
      <protection hidden="1"/>
    </xf>
    <xf numFmtId="0" fontId="37" fillId="12" borderId="21" xfId="2" applyFont="1" applyFill="1" applyBorder="1" applyAlignment="1" applyProtection="1">
      <alignment horizontal="left"/>
      <protection hidden="1"/>
    </xf>
    <xf numFmtId="164" fontId="9" fillId="0" borderId="13" xfId="3" applyNumberFormat="1" applyFont="1" applyBorder="1" applyAlignment="1" applyProtection="1">
      <alignment horizontal="left" vertical="top" wrapText="1"/>
      <protection hidden="1"/>
    </xf>
    <xf numFmtId="164" fontId="9" fillId="0" borderId="0" xfId="3" applyNumberFormat="1" applyFont="1" applyBorder="1" applyAlignment="1" applyProtection="1">
      <alignment horizontal="left" vertical="center" wrapText="1"/>
      <protection hidden="1"/>
    </xf>
    <xf numFmtId="164" fontId="26" fillId="0" borderId="17" xfId="3" applyNumberFormat="1" applyFont="1" applyBorder="1" applyAlignment="1" applyProtection="1">
      <alignment horizontal="center" vertical="center" wrapText="1"/>
      <protection hidden="1"/>
    </xf>
    <xf numFmtId="164" fontId="26" fillId="0" borderId="0" xfId="3" applyNumberFormat="1" applyFont="1" applyBorder="1" applyAlignment="1" applyProtection="1">
      <alignment horizontal="center" vertical="center" wrapText="1"/>
      <protection hidden="1"/>
    </xf>
    <xf numFmtId="165" fontId="4" fillId="0" borderId="7" xfId="3" applyNumberFormat="1" applyFont="1" applyBorder="1" applyAlignment="1" applyProtection="1">
      <alignment horizontal="center" vertical="center" wrapText="1"/>
      <protection hidden="1"/>
    </xf>
    <xf numFmtId="166" fontId="14" fillId="10" borderId="9" xfId="3" applyNumberFormat="1" applyFont="1" applyFill="1" applyBorder="1" applyAlignment="1" applyProtection="1">
      <alignment horizontal="left" vertical="center" wrapText="1"/>
      <protection locked="0"/>
    </xf>
    <xf numFmtId="166" fontId="14" fillId="10" borderId="20" xfId="3" applyNumberFormat="1" applyFont="1" applyFill="1" applyBorder="1" applyAlignment="1" applyProtection="1">
      <alignment horizontal="left" vertical="center" wrapText="1"/>
      <protection locked="0"/>
    </xf>
    <xf numFmtId="166" fontId="14" fillId="10" borderId="32" xfId="3" applyNumberFormat="1" applyFont="1" applyFill="1" applyBorder="1" applyAlignment="1" applyProtection="1">
      <alignment horizontal="left" vertical="center" wrapText="1"/>
      <protection locked="0"/>
    </xf>
    <xf numFmtId="166" fontId="14" fillId="10" borderId="54" xfId="3" applyNumberFormat="1" applyFont="1" applyFill="1" applyBorder="1" applyAlignment="1" applyProtection="1">
      <alignment horizontal="left" vertical="center" wrapText="1"/>
      <protection locked="0"/>
    </xf>
    <xf numFmtId="165" fontId="9" fillId="12" borderId="27" xfId="3" applyNumberFormat="1" applyFont="1" applyFill="1" applyBorder="1" applyAlignment="1" applyProtection="1">
      <alignment horizontal="center" vertical="top" wrapText="1"/>
      <protection hidden="1"/>
    </xf>
    <xf numFmtId="0" fontId="4" fillId="12" borderId="16" xfId="0" applyFont="1" applyFill="1" applyBorder="1" applyProtection="1">
      <protection hidden="1"/>
    </xf>
    <xf numFmtId="165" fontId="15" fillId="9" borderId="45" xfId="8" applyNumberFormat="1" applyFont="1" applyFill="1" applyBorder="1" applyAlignment="1" applyProtection="1">
      <alignment horizontal="center" vertical="center" wrapText="1"/>
      <protection hidden="1"/>
    </xf>
    <xf numFmtId="165" fontId="4" fillId="9" borderId="7" xfId="3" applyNumberFormat="1" applyFont="1" applyFill="1" applyBorder="1" applyAlignment="1" applyProtection="1">
      <alignment horizontal="center" vertical="center" wrapText="1"/>
      <protection hidden="1"/>
    </xf>
    <xf numFmtId="165" fontId="4" fillId="9" borderId="27" xfId="3" applyNumberFormat="1" applyFont="1" applyFill="1" applyBorder="1" applyAlignment="1" applyProtection="1">
      <alignment horizontal="center" vertical="center" wrapText="1"/>
      <protection hidden="1"/>
    </xf>
    <xf numFmtId="164" fontId="0" fillId="0" borderId="20" xfId="3" applyNumberFormat="1" applyFont="1" applyBorder="1" applyAlignment="1" applyProtection="1">
      <alignment vertical="center" wrapText="1"/>
      <protection hidden="1"/>
    </xf>
    <xf numFmtId="164" fontId="0" fillId="0" borderId="20" xfId="3" applyNumberFormat="1" applyFont="1" applyBorder="1" applyAlignment="1" applyProtection="1">
      <alignment horizontal="left" vertical="center" wrapText="1"/>
      <protection hidden="1"/>
    </xf>
    <xf numFmtId="0" fontId="26" fillId="15" borderId="45" xfId="8" applyNumberFormat="1" applyFont="1" applyFill="1" applyBorder="1" applyAlignment="1" applyProtection="1">
      <alignment horizontal="center" vertical="center" wrapText="1"/>
      <protection hidden="1"/>
    </xf>
    <xf numFmtId="164" fontId="0" fillId="0" borderId="20" xfId="8" applyNumberFormat="1" applyFont="1" applyFill="1" applyBorder="1" applyAlignment="1" applyProtection="1">
      <alignment vertical="top" wrapText="1"/>
      <protection hidden="1"/>
    </xf>
    <xf numFmtId="164" fontId="16" fillId="0" borderId="0" xfId="3" applyNumberFormat="1" applyFont="1" applyBorder="1" applyAlignment="1" applyProtection="1">
      <alignment vertical="top" wrapText="1"/>
      <protection hidden="1"/>
    </xf>
    <xf numFmtId="164" fontId="15" fillId="0" borderId="0" xfId="3" applyNumberFormat="1" applyFont="1" applyBorder="1" applyAlignment="1" applyProtection="1">
      <alignment vertical="top" wrapText="1"/>
      <protection hidden="1"/>
    </xf>
    <xf numFmtId="164" fontId="15" fillId="0" borderId="21" xfId="3" applyNumberFormat="1" applyFont="1" applyFill="1" applyBorder="1" applyAlignment="1" applyProtection="1">
      <alignment vertical="center" wrapText="1"/>
      <protection hidden="1"/>
    </xf>
    <xf numFmtId="164" fontId="27" fillId="12" borderId="30" xfId="8" applyNumberFormat="1" applyFont="1" applyFill="1" applyBorder="1" applyAlignment="1" applyProtection="1">
      <alignment horizontal="center" vertical="center" wrapText="1"/>
      <protection hidden="1"/>
    </xf>
    <xf numFmtId="164" fontId="10" fillId="16" borderId="48" xfId="8" applyNumberFormat="1" applyFont="1" applyFill="1" applyBorder="1" applyAlignment="1" applyProtection="1">
      <alignment horizontal="left" vertical="center" wrapText="1" indent="1"/>
      <protection hidden="1"/>
    </xf>
    <xf numFmtId="166" fontId="14" fillId="17" borderId="36" xfId="8" applyNumberFormat="1" applyFont="1" applyFill="1" applyBorder="1" applyAlignment="1" applyProtection="1">
      <alignment vertical="center" wrapText="1"/>
      <protection hidden="1"/>
    </xf>
    <xf numFmtId="166" fontId="26" fillId="17" borderId="44" xfId="8" applyNumberFormat="1" applyFont="1" applyFill="1" applyBorder="1" applyAlignment="1" applyProtection="1">
      <alignment vertical="center" wrapText="1"/>
      <protection hidden="1"/>
    </xf>
    <xf numFmtId="164" fontId="10" fillId="16" borderId="48" xfId="8" applyNumberFormat="1" applyFont="1" applyFill="1" applyBorder="1" applyAlignment="1" applyProtection="1">
      <alignment horizontal="right" vertical="center" wrapText="1"/>
      <protection hidden="1"/>
    </xf>
    <xf numFmtId="166" fontId="14" fillId="17" borderId="9" xfId="3" applyNumberFormat="1" applyFont="1" applyFill="1" applyBorder="1" applyAlignment="1" applyProtection="1">
      <alignment vertical="center" wrapText="1"/>
      <protection hidden="1"/>
    </xf>
    <xf numFmtId="166" fontId="14" fillId="17" borderId="20" xfId="3" applyNumberFormat="1" applyFont="1" applyFill="1" applyBorder="1" applyAlignment="1" applyProtection="1">
      <alignment vertical="center" wrapText="1"/>
      <protection hidden="1"/>
    </xf>
    <xf numFmtId="166" fontId="14" fillId="17" borderId="32" xfId="3" applyNumberFormat="1" applyFont="1" applyFill="1" applyBorder="1" applyAlignment="1" applyProtection="1">
      <alignment vertical="center" wrapText="1"/>
      <protection hidden="1"/>
    </xf>
    <xf numFmtId="166" fontId="14" fillId="17" borderId="9" xfId="3" applyNumberFormat="1" applyFont="1" applyFill="1" applyBorder="1" applyAlignment="1" applyProtection="1">
      <alignment horizontal="left" vertical="center" wrapText="1"/>
      <protection hidden="1"/>
    </xf>
    <xf numFmtId="166" fontId="14" fillId="17" borderId="20" xfId="3" applyNumberFormat="1" applyFont="1" applyFill="1" applyBorder="1" applyAlignment="1" applyProtection="1">
      <alignment horizontal="left" vertical="center" wrapText="1"/>
      <protection hidden="1"/>
    </xf>
    <xf numFmtId="166" fontId="14" fillId="17" borderId="32" xfId="3" applyNumberFormat="1" applyFont="1" applyFill="1" applyBorder="1" applyAlignment="1" applyProtection="1">
      <alignment horizontal="left" vertical="center" wrapText="1"/>
      <protection hidden="1"/>
    </xf>
    <xf numFmtId="166" fontId="14" fillId="17" borderId="54" xfId="3" applyNumberFormat="1" applyFont="1" applyFill="1" applyBorder="1" applyAlignment="1" applyProtection="1">
      <alignment horizontal="left" vertical="center" wrapText="1"/>
      <protection hidden="1"/>
    </xf>
    <xf numFmtId="164" fontId="24" fillId="16" borderId="61" xfId="3" applyNumberFormat="1" applyFont="1" applyFill="1" applyBorder="1" applyAlignment="1" applyProtection="1">
      <alignment vertical="center" wrapText="1"/>
      <protection hidden="1"/>
    </xf>
    <xf numFmtId="166" fontId="14" fillId="14" borderId="54" xfId="8" applyNumberFormat="1" applyFont="1" applyFill="1" applyBorder="1" applyAlignment="1" applyProtection="1">
      <alignment horizontal="center" vertical="center" wrapText="1"/>
      <protection hidden="1"/>
    </xf>
    <xf numFmtId="166" fontId="14" fillId="17" borderId="20" xfId="8" applyNumberFormat="1" applyFont="1" applyFill="1" applyBorder="1" applyAlignment="1" applyProtection="1">
      <alignment vertical="center" wrapText="1"/>
      <protection hidden="1"/>
    </xf>
    <xf numFmtId="166" fontId="14" fillId="17" borderId="54" xfId="8" applyNumberFormat="1" applyFont="1" applyFill="1" applyBorder="1" applyAlignment="1" applyProtection="1">
      <alignment horizontal="center" vertical="center" wrapText="1"/>
      <protection hidden="1"/>
    </xf>
    <xf numFmtId="166" fontId="14" fillId="17" borderId="19" xfId="8" applyNumberFormat="1" applyFont="1" applyFill="1" applyBorder="1" applyAlignment="1" applyProtection="1">
      <alignment horizontal="center" vertical="center" wrapText="1"/>
      <protection hidden="1"/>
    </xf>
    <xf numFmtId="166" fontId="16" fillId="16" borderId="4" xfId="8" applyNumberFormat="1" applyFont="1" applyFill="1" applyBorder="1" applyAlignment="1" applyProtection="1">
      <alignment vertical="top" wrapText="1"/>
      <protection hidden="1"/>
    </xf>
    <xf numFmtId="166" fontId="26" fillId="16" borderId="33" xfId="8" applyNumberFormat="1" applyFont="1" applyFill="1" applyBorder="1" applyAlignment="1" applyProtection="1">
      <alignment vertical="center" wrapText="1"/>
      <protection hidden="1"/>
    </xf>
    <xf numFmtId="164" fontId="14" fillId="0" borderId="18" xfId="8" applyNumberFormat="1" applyFont="1" applyFill="1" applyBorder="1" applyAlignment="1" applyProtection="1">
      <alignment horizontal="left" vertical="center" wrapText="1"/>
      <protection hidden="1"/>
    </xf>
    <xf numFmtId="164" fontId="14" fillId="0" borderId="32" xfId="8" applyNumberFormat="1" applyFont="1" applyFill="1" applyBorder="1" applyAlignment="1" applyProtection="1">
      <alignment horizontal="left" vertical="center" wrapText="1"/>
      <protection hidden="1"/>
    </xf>
    <xf numFmtId="164" fontId="14" fillId="9" borderId="18" xfId="8" applyNumberFormat="1" applyFont="1" applyFill="1" applyBorder="1" applyAlignment="1" applyProtection="1">
      <alignment horizontal="left" vertical="center" wrapText="1"/>
      <protection hidden="1"/>
    </xf>
    <xf numFmtId="164" fontId="16" fillId="0" borderId="42" xfId="8" applyNumberFormat="1" applyFont="1" applyFill="1" applyBorder="1" applyAlignment="1" applyProtection="1">
      <alignment horizontal="left" vertical="center" wrapText="1"/>
      <protection hidden="1"/>
    </xf>
    <xf numFmtId="164" fontId="0" fillId="9" borderId="53" xfId="3" applyNumberFormat="1" applyFont="1" applyFill="1" applyBorder="1" applyAlignment="1" applyProtection="1">
      <alignment vertical="center" wrapText="1"/>
      <protection locked="0"/>
    </xf>
    <xf numFmtId="164" fontId="14" fillId="9" borderId="53" xfId="3" applyNumberFormat="1" applyFont="1" applyFill="1" applyBorder="1" applyAlignment="1" applyProtection="1">
      <alignment vertical="top" wrapText="1"/>
      <protection locked="0"/>
    </xf>
    <xf numFmtId="164" fontId="14" fillId="9" borderId="53" xfId="3" applyNumberFormat="1" applyFont="1" applyFill="1" applyBorder="1" applyAlignment="1" applyProtection="1">
      <alignment vertical="center" wrapText="1"/>
      <protection locked="0"/>
    </xf>
    <xf numFmtId="164" fontId="16" fillId="9" borderId="32" xfId="3" applyNumberFormat="1" applyFont="1" applyFill="1" applyBorder="1" applyAlignment="1" applyProtection="1">
      <alignment vertical="center" wrapText="1"/>
      <protection locked="0"/>
    </xf>
    <xf numFmtId="164" fontId="14" fillId="9" borderId="18" xfId="3" applyNumberFormat="1" applyFont="1" applyFill="1" applyBorder="1" applyAlignment="1" applyProtection="1">
      <alignment vertical="center" wrapText="1"/>
      <protection locked="0"/>
    </xf>
    <xf numFmtId="0" fontId="12" fillId="9" borderId="41" xfId="2" applyFont="1" applyFill="1" applyBorder="1" applyAlignment="1" applyProtection="1">
      <alignment horizontal="center" vertical="center"/>
      <protection hidden="1"/>
    </xf>
    <xf numFmtId="164" fontId="14" fillId="9" borderId="30" xfId="3" applyNumberFormat="1" applyFont="1" applyFill="1" applyBorder="1" applyAlignment="1" applyProtection="1">
      <alignment horizontal="center" vertical="center" wrapText="1"/>
      <protection locked="0"/>
    </xf>
    <xf numFmtId="0" fontId="26" fillId="0" borderId="28" xfId="3" applyNumberFormat="1" applyFont="1" applyBorder="1" applyAlignment="1" applyProtection="1">
      <alignment horizontal="center" vertical="center" wrapText="1"/>
      <protection hidden="1"/>
    </xf>
    <xf numFmtId="164" fontId="26" fillId="0" borderId="24" xfId="3" applyNumberFormat="1" applyFont="1" applyBorder="1" applyAlignment="1" applyProtection="1">
      <alignment horizontal="center" vertical="center" wrapText="1"/>
      <protection hidden="1"/>
    </xf>
    <xf numFmtId="164" fontId="14" fillId="0" borderId="9" xfId="3" applyNumberFormat="1" applyFont="1" applyBorder="1" applyAlignment="1" applyProtection="1">
      <alignment vertical="top" wrapText="1"/>
      <protection hidden="1"/>
    </xf>
    <xf numFmtId="164" fontId="14" fillId="0" borderId="35" xfId="3" applyNumberFormat="1" applyFont="1" applyBorder="1" applyAlignment="1" applyProtection="1">
      <alignment vertical="center" wrapText="1"/>
      <protection hidden="1"/>
    </xf>
    <xf numFmtId="164" fontId="14" fillId="0" borderId="9" xfId="3" applyNumberFormat="1" applyFont="1" applyBorder="1" applyAlignment="1" applyProtection="1">
      <alignment vertical="center" wrapText="1"/>
      <protection hidden="1"/>
    </xf>
    <xf numFmtId="164" fontId="38" fillId="17" borderId="18" xfId="3" applyNumberFormat="1" applyFont="1" applyFill="1" applyBorder="1" applyAlignment="1" applyProtection="1">
      <alignment vertical="center" wrapText="1"/>
      <protection hidden="1"/>
    </xf>
    <xf numFmtId="164" fontId="38" fillId="17" borderId="32" xfId="3" applyNumberFormat="1" applyFont="1" applyFill="1" applyBorder="1" applyAlignment="1" applyProtection="1">
      <alignment vertical="center" wrapText="1"/>
      <protection hidden="1"/>
    </xf>
    <xf numFmtId="164" fontId="38" fillId="17" borderId="9" xfId="3" applyNumberFormat="1" applyFont="1" applyFill="1" applyBorder="1" applyAlignment="1" applyProtection="1">
      <alignment vertical="center" wrapText="1"/>
      <protection hidden="1"/>
    </xf>
    <xf numFmtId="166" fontId="14" fillId="17" borderId="22" xfId="3" applyNumberFormat="1" applyFont="1" applyFill="1" applyBorder="1" applyAlignment="1" applyProtection="1">
      <alignment horizontal="left" vertical="center" wrapText="1"/>
      <protection hidden="1"/>
    </xf>
    <xf numFmtId="168" fontId="4" fillId="14" borderId="20" xfId="3" applyNumberFormat="1" applyFont="1" applyFill="1" applyBorder="1" applyAlignment="1" applyProtection="1">
      <alignment vertical="center" wrapText="1"/>
      <protection hidden="1"/>
    </xf>
    <xf numFmtId="0" fontId="17" fillId="14" borderId="20" xfId="0" applyFont="1" applyFill="1" applyBorder="1" applyAlignment="1" applyProtection="1">
      <alignment vertical="center"/>
      <protection hidden="1"/>
    </xf>
    <xf numFmtId="0" fontId="34" fillId="12" borderId="14" xfId="0" applyFont="1" applyFill="1" applyBorder="1" applyAlignment="1" applyProtection="1">
      <alignment horizontal="left" vertical="top" wrapText="1"/>
      <protection hidden="1"/>
    </xf>
    <xf numFmtId="164" fontId="38" fillId="17" borderId="8" xfId="3" applyNumberFormat="1" applyFont="1" applyFill="1" applyBorder="1" applyAlignment="1" applyProtection="1">
      <alignment vertical="center" wrapText="1"/>
      <protection hidden="1"/>
    </xf>
    <xf numFmtId="164" fontId="15" fillId="13" borderId="9" xfId="3" applyNumberFormat="1" applyFont="1" applyFill="1" applyBorder="1" applyAlignment="1" applyProtection="1">
      <alignment vertical="top" wrapText="1"/>
      <protection hidden="1"/>
    </xf>
    <xf numFmtId="164" fontId="26" fillId="13" borderId="9" xfId="8" applyNumberFormat="1" applyFont="1" applyFill="1" applyBorder="1" applyAlignment="1" applyProtection="1">
      <alignment vertical="center" wrapText="1"/>
      <protection hidden="1"/>
    </xf>
    <xf numFmtId="164" fontId="15" fillId="0" borderId="9" xfId="3" applyNumberFormat="1" applyFont="1" applyFill="1" applyBorder="1" applyAlignment="1" applyProtection="1">
      <alignment vertical="center" wrapText="1"/>
      <protection hidden="1"/>
    </xf>
    <xf numFmtId="164" fontId="15" fillId="0" borderId="9" xfId="3" applyNumberFormat="1" applyFont="1" applyBorder="1" applyAlignment="1" applyProtection="1">
      <alignment vertical="center" wrapText="1"/>
      <protection hidden="1"/>
    </xf>
    <xf numFmtId="164" fontId="15" fillId="0" borderId="26" xfId="3" applyNumberFormat="1" applyFont="1" applyFill="1" applyBorder="1" applyAlignment="1" applyProtection="1">
      <alignment vertical="center" wrapText="1"/>
      <protection hidden="1"/>
    </xf>
    <xf numFmtId="164" fontId="15" fillId="0" borderId="8" xfId="3" applyNumberFormat="1" applyFont="1" applyFill="1" applyBorder="1" applyAlignment="1" applyProtection="1">
      <alignment vertical="center" wrapText="1"/>
      <protection hidden="1"/>
    </xf>
    <xf numFmtId="164" fontId="22" fillId="13" borderId="32" xfId="3" applyNumberFormat="1" applyFont="1" applyFill="1" applyBorder="1" applyAlignment="1" applyProtection="1">
      <alignment horizontal="center" vertical="center" wrapText="1"/>
      <protection hidden="1"/>
    </xf>
    <xf numFmtId="168" fontId="4" fillId="14" borderId="32" xfId="3" applyNumberFormat="1" applyFont="1" applyFill="1" applyBorder="1" applyAlignment="1" applyProtection="1">
      <alignment vertical="center" wrapText="1"/>
      <protection hidden="1"/>
    </xf>
    <xf numFmtId="166" fontId="14" fillId="17" borderId="55" xfId="3" applyNumberFormat="1" applyFont="1" applyFill="1" applyBorder="1" applyAlignment="1" applyProtection="1">
      <alignment horizontal="left" vertical="center" wrapText="1"/>
      <protection hidden="1"/>
    </xf>
    <xf numFmtId="164" fontId="26" fillId="8" borderId="32" xfId="3" applyNumberFormat="1" applyFont="1" applyFill="1" applyBorder="1" applyAlignment="1" applyProtection="1">
      <alignment horizontal="left" vertical="center" wrapText="1"/>
      <protection hidden="1"/>
    </xf>
    <xf numFmtId="166" fontId="14" fillId="17" borderId="18" xfId="3" applyNumberFormat="1" applyFont="1" applyFill="1" applyBorder="1" applyAlignment="1" applyProtection="1">
      <alignment horizontal="left" vertical="center" wrapText="1"/>
      <protection hidden="1"/>
    </xf>
    <xf numFmtId="164" fontId="26" fillId="8" borderId="14" xfId="3" applyNumberFormat="1" applyFont="1" applyFill="1" applyBorder="1" applyAlignment="1" applyProtection="1">
      <alignment vertical="center" wrapText="1"/>
      <protection hidden="1"/>
    </xf>
    <xf numFmtId="164" fontId="31" fillId="13" borderId="0" xfId="8" applyNumberFormat="1" applyFont="1" applyFill="1" applyBorder="1" applyAlignment="1" applyProtection="1">
      <alignment vertical="top" wrapText="1"/>
      <protection hidden="1"/>
    </xf>
    <xf numFmtId="164" fontId="14" fillId="0" borderId="20" xfId="8" applyNumberFormat="1" applyFont="1" applyFill="1" applyBorder="1" applyAlignment="1" applyProtection="1">
      <alignment vertical="center" wrapText="1"/>
      <protection hidden="1"/>
    </xf>
    <xf numFmtId="0" fontId="41" fillId="12" borderId="41" xfId="2" applyFont="1" applyFill="1" applyBorder="1" applyAlignment="1" applyProtection="1">
      <alignment horizontal="left"/>
      <protection hidden="1"/>
    </xf>
    <xf numFmtId="164" fontId="14" fillId="9" borderId="9" xfId="3" applyNumberFormat="1" applyFont="1" applyFill="1" applyBorder="1" applyAlignment="1" applyProtection="1">
      <alignment vertical="center" wrapText="1"/>
      <protection hidden="1"/>
    </xf>
    <xf numFmtId="164" fontId="14" fillId="0" borderId="8" xfId="3" applyNumberFormat="1" applyFont="1" applyBorder="1" applyAlignment="1" applyProtection="1">
      <alignment vertical="center" wrapText="1"/>
      <protection hidden="1"/>
    </xf>
    <xf numFmtId="164" fontId="15" fillId="9" borderId="0" xfId="8" applyNumberFormat="1" applyFont="1" applyFill="1" applyAlignment="1" applyProtection="1">
      <alignment vertical="top" wrapText="1"/>
      <protection hidden="1"/>
    </xf>
    <xf numFmtId="164" fontId="23" fillId="9" borderId="0" xfId="8" applyNumberFormat="1" applyFont="1" applyFill="1" applyAlignment="1" applyProtection="1">
      <alignment vertical="center" wrapText="1"/>
      <protection hidden="1"/>
    </xf>
    <xf numFmtId="164" fontId="17" fillId="9" borderId="0" xfId="8" applyNumberFormat="1" applyFont="1" applyFill="1" applyAlignment="1" applyProtection="1">
      <alignment horizontal="right" vertical="top"/>
      <protection hidden="1"/>
    </xf>
    <xf numFmtId="164" fontId="17" fillId="9" borderId="0" xfId="8" applyNumberFormat="1" applyFont="1" applyFill="1" applyAlignment="1" applyProtection="1">
      <alignment horizontal="right" vertical="center"/>
      <protection hidden="1"/>
    </xf>
    <xf numFmtId="164" fontId="15" fillId="9" borderId="0" xfId="3" applyNumberFormat="1" applyFont="1" applyFill="1" applyBorder="1" applyAlignment="1" applyProtection="1">
      <alignment horizontal="left" vertical="center" wrapText="1"/>
      <protection hidden="1"/>
    </xf>
    <xf numFmtId="0" fontId="4" fillId="9" borderId="0" xfId="0" applyFont="1" applyFill="1" applyBorder="1" applyAlignment="1" applyProtection="1">
      <alignment horizontal="center" vertical="center"/>
      <protection hidden="1"/>
    </xf>
    <xf numFmtId="166" fontId="4" fillId="9" borderId="0" xfId="0" applyNumberFormat="1" applyFont="1" applyFill="1" applyBorder="1" applyAlignment="1" applyProtection="1">
      <alignment horizontal="center" vertical="center"/>
      <protection hidden="1"/>
    </xf>
    <xf numFmtId="0" fontId="0" fillId="9" borderId="0" xfId="0" applyFont="1" applyFill="1" applyBorder="1" applyAlignment="1" applyProtection="1">
      <alignment horizontal="left" vertical="center" wrapText="1"/>
      <protection hidden="1"/>
    </xf>
    <xf numFmtId="0" fontId="4" fillId="9" borderId="0" xfId="0" quotePrefix="1" applyFont="1" applyFill="1" applyBorder="1" applyAlignment="1" applyProtection="1">
      <alignment horizontal="center" vertical="center"/>
      <protection hidden="1"/>
    </xf>
    <xf numFmtId="164" fontId="15" fillId="9" borderId="0" xfId="3" applyNumberFormat="1" applyFont="1" applyFill="1" applyBorder="1" applyAlignment="1" applyProtection="1">
      <alignment horizontal="right" vertical="center" wrapText="1"/>
      <protection hidden="1"/>
    </xf>
    <xf numFmtId="164" fontId="15" fillId="9" borderId="0" xfId="3" applyNumberFormat="1" applyFont="1" applyFill="1" applyBorder="1" applyAlignment="1" applyProtection="1">
      <alignment horizontal="center" vertical="center" wrapText="1"/>
      <protection hidden="1"/>
    </xf>
    <xf numFmtId="0" fontId="0" fillId="9" borderId="0" xfId="0" applyFont="1" applyFill="1" applyBorder="1" applyAlignment="1" applyProtection="1">
      <alignment horizontal="right" vertical="center"/>
      <protection hidden="1"/>
    </xf>
    <xf numFmtId="0" fontId="0" fillId="9" borderId="0" xfId="0" applyFont="1" applyFill="1" applyBorder="1" applyAlignment="1" applyProtection="1">
      <alignment horizontal="center" vertical="center"/>
      <protection hidden="1"/>
    </xf>
    <xf numFmtId="0" fontId="0" fillId="9" borderId="0" xfId="0" applyFont="1" applyFill="1" applyBorder="1" applyAlignment="1" applyProtection="1">
      <alignment horizontal="right" vertical="center" wrapText="1"/>
      <protection hidden="1"/>
    </xf>
    <xf numFmtId="0" fontId="0" fillId="9" borderId="0" xfId="0" applyFont="1" applyFill="1" applyBorder="1" applyAlignment="1" applyProtection="1">
      <alignment horizontal="center" vertical="center" wrapText="1"/>
      <protection hidden="1"/>
    </xf>
    <xf numFmtId="166" fontId="14" fillId="9" borderId="0" xfId="3" applyNumberFormat="1" applyFont="1" applyFill="1" applyBorder="1" applyAlignment="1" applyProtection="1">
      <alignment horizontal="center" vertical="center" wrapText="1"/>
      <protection hidden="1"/>
    </xf>
    <xf numFmtId="164" fontId="15" fillId="18" borderId="54" xfId="3" applyNumberFormat="1" applyFont="1" applyFill="1" applyBorder="1" applyAlignment="1" applyProtection="1">
      <alignment horizontal="left" vertical="center" wrapText="1"/>
      <protection hidden="1"/>
    </xf>
    <xf numFmtId="0" fontId="4" fillId="18" borderId="20" xfId="0" applyFont="1" applyFill="1" applyBorder="1" applyAlignment="1" applyProtection="1">
      <alignment horizontal="center" vertical="center"/>
      <protection hidden="1"/>
    </xf>
    <xf numFmtId="166" fontId="4" fillId="18" borderId="32" xfId="0" applyNumberFormat="1" applyFont="1" applyFill="1" applyBorder="1" applyAlignment="1" applyProtection="1">
      <alignment horizontal="center" vertical="center"/>
      <protection hidden="1"/>
    </xf>
    <xf numFmtId="0" fontId="0" fillId="18" borderId="54" xfId="0" applyFont="1" applyFill="1" applyBorder="1" applyAlignment="1" applyProtection="1">
      <alignment horizontal="left" vertical="center" wrapText="1"/>
      <protection hidden="1"/>
    </xf>
    <xf numFmtId="0" fontId="4" fillId="18" borderId="20" xfId="0" quotePrefix="1" applyFont="1" applyFill="1" applyBorder="1" applyAlignment="1" applyProtection="1">
      <alignment horizontal="center" vertical="center"/>
      <protection hidden="1"/>
    </xf>
    <xf numFmtId="164" fontId="15" fillId="18" borderId="19" xfId="3" applyNumberFormat="1" applyFont="1" applyFill="1" applyBorder="1" applyAlignment="1" applyProtection="1">
      <alignment horizontal="right" vertical="center" wrapText="1"/>
      <protection hidden="1"/>
    </xf>
    <xf numFmtId="164" fontId="15" fillId="18" borderId="20" xfId="3" applyNumberFormat="1" applyFont="1" applyFill="1" applyBorder="1" applyAlignment="1" applyProtection="1">
      <alignment horizontal="center" vertical="center" wrapText="1"/>
      <protection hidden="1"/>
    </xf>
    <xf numFmtId="0" fontId="0" fillId="18" borderId="19" xfId="0" applyFont="1" applyFill="1" applyBorder="1" applyAlignment="1" applyProtection="1">
      <alignment horizontal="right" vertical="center"/>
      <protection hidden="1"/>
    </xf>
    <xf numFmtId="0" fontId="0" fillId="18" borderId="20" xfId="0" applyFont="1" applyFill="1" applyBorder="1" applyAlignment="1" applyProtection="1">
      <alignment horizontal="center" vertical="center"/>
      <protection hidden="1"/>
    </xf>
    <xf numFmtId="0" fontId="0" fillId="18" borderId="19" xfId="0" applyFont="1" applyFill="1" applyBorder="1" applyAlignment="1" applyProtection="1">
      <alignment horizontal="right" vertical="center" wrapText="1"/>
      <protection hidden="1"/>
    </xf>
    <xf numFmtId="0" fontId="0" fillId="18" borderId="20" xfId="0" applyFont="1" applyFill="1" applyBorder="1" applyAlignment="1" applyProtection="1">
      <alignment horizontal="center" vertical="center" wrapText="1"/>
      <protection hidden="1"/>
    </xf>
    <xf numFmtId="166" fontId="14" fillId="18" borderId="61" xfId="3" applyNumberFormat="1" applyFont="1" applyFill="1" applyBorder="1" applyAlignment="1" applyProtection="1">
      <alignment horizontal="center" vertical="center" wrapText="1"/>
      <protection hidden="1"/>
    </xf>
    <xf numFmtId="0" fontId="22" fillId="13" borderId="9" xfId="3" applyNumberFormat="1" applyFont="1" applyFill="1" applyBorder="1" applyAlignment="1" applyProtection="1">
      <alignment horizontal="center" vertical="center" wrapText="1"/>
      <protection hidden="1"/>
    </xf>
    <xf numFmtId="168" fontId="4" fillId="14" borderId="9" xfId="3" applyNumberFormat="1" applyFont="1" applyFill="1" applyBorder="1" applyAlignment="1" applyProtection="1">
      <alignment vertical="center" wrapText="1"/>
      <protection hidden="1"/>
    </xf>
    <xf numFmtId="166" fontId="14" fillId="17" borderId="35" xfId="3" applyNumberFormat="1" applyFont="1" applyFill="1" applyBorder="1" applyAlignment="1" applyProtection="1">
      <alignment horizontal="left" vertical="center" wrapText="1"/>
      <protection hidden="1"/>
    </xf>
    <xf numFmtId="0" fontId="17" fillId="14" borderId="9" xfId="0" applyFont="1" applyFill="1" applyBorder="1" applyAlignment="1" applyProtection="1">
      <alignment vertical="center"/>
      <protection hidden="1"/>
    </xf>
    <xf numFmtId="0" fontId="18" fillId="12" borderId="17" xfId="0" applyFont="1" applyFill="1" applyBorder="1" applyAlignment="1" applyProtection="1">
      <alignment horizontal="center" vertical="center" wrapText="1"/>
      <protection hidden="1"/>
    </xf>
    <xf numFmtId="164" fontId="15" fillId="12" borderId="28" xfId="3" applyNumberFormat="1" applyFont="1" applyFill="1" applyBorder="1" applyAlignment="1" applyProtection="1">
      <alignment vertical="top" wrapText="1"/>
      <protection hidden="1"/>
    </xf>
    <xf numFmtId="164" fontId="15" fillId="12" borderId="28" xfId="3" quotePrefix="1" applyNumberFormat="1" applyFont="1" applyFill="1" applyBorder="1" applyAlignment="1" applyProtection="1">
      <alignment horizontal="left" vertical="center" wrapText="1"/>
      <protection hidden="1"/>
    </xf>
    <xf numFmtId="164" fontId="17" fillId="12" borderId="28" xfId="3" applyNumberFormat="1" applyFont="1" applyFill="1" applyBorder="1" applyAlignment="1" applyProtection="1">
      <alignment vertical="top" wrapText="1"/>
      <protection hidden="1"/>
    </xf>
    <xf numFmtId="164" fontId="15" fillId="12" borderId="28" xfId="3" applyNumberFormat="1" applyFont="1" applyFill="1" applyBorder="1" applyAlignment="1" applyProtection="1">
      <alignment vertical="center" wrapText="1"/>
      <protection hidden="1"/>
    </xf>
    <xf numFmtId="164" fontId="17" fillId="12" borderId="28" xfId="3" applyNumberFormat="1" applyFont="1" applyFill="1" applyBorder="1" applyAlignment="1" applyProtection="1">
      <alignment vertical="center" wrapText="1"/>
      <protection hidden="1"/>
    </xf>
    <xf numFmtId="164" fontId="16" fillId="12" borderId="28" xfId="3" applyNumberFormat="1" applyFont="1" applyFill="1" applyBorder="1" applyAlignment="1" applyProtection="1">
      <alignment vertical="center" wrapText="1"/>
      <protection hidden="1"/>
    </xf>
    <xf numFmtId="164" fontId="16" fillId="12" borderId="17" xfId="3" applyNumberFormat="1" applyFont="1" applyFill="1" applyBorder="1" applyAlignment="1" applyProtection="1">
      <alignment vertical="center" wrapText="1"/>
      <protection hidden="1"/>
    </xf>
    <xf numFmtId="164" fontId="15" fillId="12" borderId="17" xfId="3" quotePrefix="1" applyNumberFormat="1" applyFont="1" applyFill="1" applyBorder="1" applyAlignment="1" applyProtection="1">
      <alignment vertical="center" wrapText="1"/>
      <protection hidden="1"/>
    </xf>
    <xf numFmtId="164" fontId="17" fillId="12" borderId="17" xfId="3" applyNumberFormat="1" applyFont="1" applyFill="1" applyBorder="1" applyAlignment="1" applyProtection="1">
      <alignment vertical="center" wrapText="1"/>
      <protection hidden="1"/>
    </xf>
    <xf numFmtId="166" fontId="9" fillId="12" borderId="17" xfId="1" applyNumberFormat="1" applyFont="1" applyFill="1" applyBorder="1" applyAlignment="1" applyProtection="1">
      <alignment horizontal="left" vertical="center" wrapText="1"/>
      <protection hidden="1"/>
    </xf>
    <xf numFmtId="0" fontId="0" fillId="12" borderId="17" xfId="0" applyFill="1" applyBorder="1" applyProtection="1">
      <protection hidden="1"/>
    </xf>
    <xf numFmtId="164" fontId="38" fillId="16" borderId="4" xfId="3" applyNumberFormat="1" applyFont="1" applyFill="1" applyBorder="1" applyAlignment="1" applyProtection="1">
      <alignment vertical="center" wrapText="1"/>
      <protection hidden="1"/>
    </xf>
    <xf numFmtId="164" fontId="16" fillId="12" borderId="0" xfId="3" applyNumberFormat="1" applyFont="1" applyFill="1" applyBorder="1" applyAlignment="1" applyProtection="1">
      <alignment vertical="center" wrapText="1"/>
      <protection hidden="1"/>
    </xf>
    <xf numFmtId="164" fontId="14" fillId="0" borderId="22" xfId="8" applyNumberFormat="1" applyFont="1" applyFill="1" applyBorder="1" applyAlignment="1" applyProtection="1">
      <alignment horizontal="center" vertical="top" wrapText="1"/>
      <protection hidden="1"/>
    </xf>
    <xf numFmtId="164" fontId="14" fillId="0" borderId="24" xfId="8" applyNumberFormat="1" applyFont="1" applyFill="1" applyBorder="1" applyAlignment="1" applyProtection="1">
      <alignment horizontal="center" vertical="top" wrapText="1"/>
      <protection hidden="1"/>
    </xf>
    <xf numFmtId="166" fontId="16" fillId="9" borderId="38" xfId="8" applyNumberFormat="1" applyFont="1" applyFill="1" applyBorder="1" applyAlignment="1" applyProtection="1">
      <alignment horizontal="center" vertical="center" wrapText="1"/>
      <protection hidden="1"/>
    </xf>
    <xf numFmtId="166" fontId="16" fillId="9" borderId="50" xfId="8" applyNumberFormat="1" applyFont="1" applyFill="1" applyBorder="1" applyAlignment="1" applyProtection="1">
      <alignment horizontal="center" vertical="center" wrapText="1"/>
      <protection hidden="1"/>
    </xf>
    <xf numFmtId="166" fontId="14" fillId="10" borderId="7" xfId="8" applyNumberFormat="1" applyFont="1" applyFill="1" applyBorder="1" applyAlignment="1" applyProtection="1">
      <alignment vertical="center" wrapText="1"/>
      <protection locked="0"/>
    </xf>
    <xf numFmtId="166" fontId="14" fillId="10" borderId="18" xfId="8" applyNumberFormat="1" applyFont="1" applyFill="1" applyBorder="1" applyAlignment="1" applyProtection="1">
      <alignment vertical="center" wrapText="1"/>
      <protection locked="0"/>
    </xf>
    <xf numFmtId="166" fontId="14" fillId="17" borderId="7" xfId="8" applyNumberFormat="1" applyFont="1" applyFill="1" applyBorder="1" applyAlignment="1" applyProtection="1">
      <alignment vertical="center" wrapText="1"/>
      <protection hidden="1"/>
    </xf>
    <xf numFmtId="166" fontId="14" fillId="17" borderId="18" xfId="8" applyNumberFormat="1" applyFont="1" applyFill="1" applyBorder="1" applyAlignment="1" applyProtection="1">
      <alignment vertical="center" wrapText="1"/>
      <protection hidden="1"/>
    </xf>
    <xf numFmtId="166" fontId="16" fillId="9" borderId="15" xfId="8" applyNumberFormat="1" applyFont="1" applyFill="1" applyBorder="1" applyAlignment="1" applyProtection="1">
      <alignment horizontal="center" vertical="center" wrapText="1"/>
      <protection hidden="1"/>
    </xf>
    <xf numFmtId="166" fontId="14" fillId="8" borderId="19" xfId="8" applyNumberFormat="1" applyFont="1" applyFill="1" applyBorder="1" applyAlignment="1" applyProtection="1">
      <alignment horizontal="center" vertical="top" wrapText="1"/>
      <protection hidden="1"/>
    </xf>
    <xf numFmtId="166" fontId="14" fillId="8" borderId="8" xfId="8" applyNumberFormat="1" applyFont="1" applyFill="1" applyBorder="1" applyAlignment="1" applyProtection="1">
      <alignment horizontal="center" vertical="top" wrapText="1"/>
      <protection hidden="1"/>
    </xf>
    <xf numFmtId="166" fontId="14" fillId="8" borderId="18" xfId="8" applyNumberFormat="1" applyFont="1" applyFill="1" applyBorder="1" applyAlignment="1" applyProtection="1">
      <alignment horizontal="center" vertical="top" wrapText="1"/>
      <protection hidden="1"/>
    </xf>
    <xf numFmtId="164" fontId="31" fillId="9" borderId="0" xfId="8" applyNumberFormat="1" applyFont="1" applyFill="1" applyBorder="1" applyAlignment="1" applyProtection="1">
      <alignment vertical="top" wrapText="1"/>
      <protection hidden="1"/>
    </xf>
    <xf numFmtId="164" fontId="0" fillId="0" borderId="19" xfId="8" applyNumberFormat="1" applyFont="1" applyFill="1" applyBorder="1" applyAlignment="1" applyProtection="1">
      <alignment horizontal="left" vertical="center" wrapText="1"/>
      <protection hidden="1"/>
    </xf>
    <xf numFmtId="164" fontId="0" fillId="0" borderId="8" xfId="8" applyNumberFormat="1" applyFont="1" applyFill="1" applyBorder="1" applyAlignment="1" applyProtection="1">
      <alignment horizontal="left" vertical="center" wrapText="1"/>
      <protection hidden="1"/>
    </xf>
    <xf numFmtId="164" fontId="0" fillId="0" borderId="9" xfId="8" applyNumberFormat="1" applyFont="1" applyFill="1" applyBorder="1" applyAlignment="1" applyProtection="1">
      <alignment horizontal="left" vertical="center" wrapText="1"/>
      <protection hidden="1"/>
    </xf>
    <xf numFmtId="164" fontId="9" fillId="8" borderId="19" xfId="8" applyNumberFormat="1" applyFont="1" applyFill="1" applyBorder="1" applyAlignment="1" applyProtection="1">
      <alignment horizontal="center" vertical="center" wrapText="1"/>
      <protection hidden="1"/>
    </xf>
    <xf numFmtId="164" fontId="9" fillId="8" borderId="8" xfId="8" applyNumberFormat="1" applyFont="1" applyFill="1" applyBorder="1" applyAlignment="1" applyProtection="1">
      <alignment horizontal="center" vertical="center" wrapText="1"/>
      <protection hidden="1"/>
    </xf>
    <xf numFmtId="164" fontId="9" fillId="8" borderId="18" xfId="8" applyNumberFormat="1" applyFont="1" applyFill="1" applyBorder="1" applyAlignment="1" applyProtection="1">
      <alignment horizontal="center" vertical="center" wrapText="1"/>
      <protection hidden="1"/>
    </xf>
    <xf numFmtId="0" fontId="9" fillId="16" borderId="4" xfId="0" applyFont="1" applyFill="1" applyBorder="1" applyAlignment="1" applyProtection="1">
      <alignment horizontal="right" vertical="center" wrapText="1"/>
      <protection hidden="1"/>
    </xf>
    <xf numFmtId="0" fontId="9" fillId="16" borderId="6" xfId="0" applyFont="1" applyFill="1" applyBorder="1" applyAlignment="1" applyProtection="1">
      <alignment horizontal="right" vertical="center" wrapText="1"/>
      <protection hidden="1"/>
    </xf>
    <xf numFmtId="0" fontId="9" fillId="16" borderId="42" xfId="0" applyFont="1" applyFill="1" applyBorder="1" applyAlignment="1" applyProtection="1">
      <alignment horizontal="right" vertical="center" wrapText="1"/>
      <protection hidden="1"/>
    </xf>
    <xf numFmtId="164" fontId="14" fillId="0" borderId="23" xfId="8" applyNumberFormat="1" applyFont="1" applyFill="1" applyBorder="1" applyAlignment="1" applyProtection="1">
      <alignment horizontal="center" vertical="top" wrapText="1"/>
      <protection hidden="1"/>
    </xf>
    <xf numFmtId="166" fontId="16" fillId="8" borderId="19" xfId="8" applyNumberFormat="1" applyFont="1" applyFill="1" applyBorder="1" applyAlignment="1" applyProtection="1">
      <alignment horizontal="center" vertical="top" wrapText="1"/>
      <protection hidden="1"/>
    </xf>
    <xf numFmtId="166" fontId="16" fillId="8" borderId="8" xfId="8" applyNumberFormat="1" applyFont="1" applyFill="1" applyBorder="1" applyAlignment="1" applyProtection="1">
      <alignment horizontal="center" vertical="top" wrapText="1"/>
      <protection hidden="1"/>
    </xf>
    <xf numFmtId="166" fontId="16" fillId="8" borderId="18" xfId="8" applyNumberFormat="1" applyFont="1" applyFill="1" applyBorder="1" applyAlignment="1" applyProtection="1">
      <alignment horizontal="center" vertical="top" wrapText="1"/>
      <protection hidden="1"/>
    </xf>
    <xf numFmtId="164" fontId="31" fillId="13" borderId="0" xfId="8" applyNumberFormat="1" applyFont="1" applyFill="1" applyBorder="1" applyAlignment="1" applyProtection="1">
      <alignment vertical="top" wrapText="1"/>
      <protection hidden="1"/>
    </xf>
    <xf numFmtId="164" fontId="0" fillId="9" borderId="19" xfId="8" applyNumberFormat="1" applyFont="1" applyFill="1" applyBorder="1" applyAlignment="1" applyProtection="1">
      <alignment horizontal="right" vertical="center" wrapText="1"/>
      <protection hidden="1"/>
    </xf>
    <xf numFmtId="164" fontId="0" fillId="9" borderId="8" xfId="8" applyNumberFormat="1" applyFont="1" applyFill="1" applyBorder="1" applyAlignment="1" applyProtection="1">
      <alignment horizontal="right" vertical="center" wrapText="1"/>
      <protection hidden="1"/>
    </xf>
    <xf numFmtId="164" fontId="0" fillId="9" borderId="9" xfId="8" applyNumberFormat="1" applyFont="1" applyFill="1" applyBorder="1" applyAlignment="1" applyProtection="1">
      <alignment horizontal="right" vertical="center" wrapText="1"/>
      <protection hidden="1"/>
    </xf>
    <xf numFmtId="164" fontId="30" fillId="0" borderId="0" xfId="8" applyNumberFormat="1" applyFont="1" applyFill="1" applyBorder="1" applyAlignment="1" applyProtection="1">
      <alignment vertical="top" wrapText="1"/>
      <protection hidden="1"/>
    </xf>
    <xf numFmtId="164" fontId="28" fillId="7" borderId="37" xfId="8" applyNumberFormat="1" applyFont="1" applyFill="1" applyBorder="1" applyAlignment="1" applyProtection="1">
      <alignment horizontal="center" vertical="center" wrapText="1"/>
      <protection hidden="1"/>
    </xf>
    <xf numFmtId="0" fontId="29" fillId="7" borderId="15" xfId="0" applyFont="1" applyFill="1" applyBorder="1" applyAlignment="1" applyProtection="1">
      <alignment horizontal="center" vertical="center" wrapText="1"/>
      <protection hidden="1"/>
    </xf>
    <xf numFmtId="0" fontId="29" fillId="7" borderId="39" xfId="0" applyFont="1" applyFill="1" applyBorder="1" applyAlignment="1" applyProtection="1">
      <alignment horizontal="center" vertical="center" wrapText="1"/>
      <protection hidden="1"/>
    </xf>
    <xf numFmtId="164" fontId="22" fillId="9" borderId="37" xfId="8" applyNumberFormat="1" applyFont="1" applyFill="1" applyBorder="1" applyAlignment="1" applyProtection="1">
      <alignment horizontal="center" vertical="center" wrapText="1"/>
      <protection hidden="1"/>
    </xf>
    <xf numFmtId="164" fontId="22" fillId="9" borderId="50" xfId="8" applyNumberFormat="1" applyFont="1" applyFill="1" applyBorder="1" applyAlignment="1" applyProtection="1">
      <alignment horizontal="center" vertical="center" wrapText="1"/>
      <protection hidden="1"/>
    </xf>
    <xf numFmtId="164" fontId="26" fillId="13" borderId="5" xfId="8" applyNumberFormat="1" applyFont="1" applyFill="1" applyBorder="1" applyAlignment="1" applyProtection="1">
      <alignment horizontal="center" vertical="center" wrapText="1"/>
      <protection hidden="1"/>
    </xf>
    <xf numFmtId="164" fontId="26" fillId="13" borderId="57" xfId="8" applyNumberFormat="1" applyFont="1" applyFill="1" applyBorder="1" applyAlignment="1" applyProtection="1">
      <alignment horizontal="center" vertical="center" wrapText="1"/>
      <protection hidden="1"/>
    </xf>
    <xf numFmtId="0" fontId="18" fillId="13" borderId="10" xfId="0" applyFont="1" applyFill="1" applyBorder="1" applyAlignment="1" applyProtection="1">
      <alignment horizontal="center" vertical="center" wrapText="1"/>
      <protection hidden="1"/>
    </xf>
    <xf numFmtId="0" fontId="18" fillId="13" borderId="11" xfId="0" applyFont="1" applyFill="1" applyBorder="1" applyAlignment="1" applyProtection="1">
      <alignment horizontal="center" vertical="center" wrapText="1"/>
      <protection hidden="1"/>
    </xf>
    <xf numFmtId="0" fontId="18" fillId="13" borderId="12" xfId="0" applyFont="1" applyFill="1" applyBorder="1" applyAlignment="1" applyProtection="1">
      <alignment horizontal="center" vertical="center" wrapText="1"/>
      <protection hidden="1"/>
    </xf>
    <xf numFmtId="164" fontId="26" fillId="13" borderId="55" xfId="8" applyNumberFormat="1" applyFont="1" applyFill="1" applyBorder="1" applyAlignment="1" applyProtection="1">
      <alignment horizontal="center" vertical="center" wrapText="1"/>
      <protection hidden="1"/>
    </xf>
    <xf numFmtId="164" fontId="26" fillId="13" borderId="56" xfId="8" applyNumberFormat="1" applyFont="1" applyFill="1" applyBorder="1" applyAlignment="1" applyProtection="1">
      <alignment horizontal="center" vertical="center" wrapText="1"/>
      <protection hidden="1"/>
    </xf>
    <xf numFmtId="164" fontId="36" fillId="14" borderId="41" xfId="8" applyNumberFormat="1" applyFont="1" applyFill="1" applyBorder="1" applyAlignment="1" applyProtection="1">
      <alignment horizontal="center" vertical="center" wrapText="1"/>
      <protection hidden="1"/>
    </xf>
    <xf numFmtId="164" fontId="36" fillId="14" borderId="26" xfId="8" applyNumberFormat="1" applyFont="1" applyFill="1" applyBorder="1" applyAlignment="1" applyProtection="1">
      <alignment horizontal="center" vertical="center" wrapText="1"/>
      <protection hidden="1"/>
    </xf>
    <xf numFmtId="164" fontId="36" fillId="9" borderId="46" xfId="8" applyNumberFormat="1" applyFont="1" applyFill="1" applyBorder="1" applyAlignment="1" applyProtection="1">
      <alignment horizontal="right" vertical="center" wrapText="1"/>
      <protection hidden="1"/>
    </xf>
    <xf numFmtId="164" fontId="36" fillId="9" borderId="29" xfId="8" applyNumberFormat="1" applyFont="1" applyFill="1" applyBorder="1" applyAlignment="1" applyProtection="1">
      <alignment horizontal="right" vertical="center" wrapText="1"/>
      <protection hidden="1"/>
    </xf>
    <xf numFmtId="164" fontId="0" fillId="0" borderId="19" xfId="8" applyNumberFormat="1" applyFont="1" applyBorder="1" applyAlignment="1" applyProtection="1">
      <alignment horizontal="left" vertical="center" wrapText="1"/>
      <protection hidden="1"/>
    </xf>
    <xf numFmtId="164" fontId="0" fillId="0" borderId="8" xfId="8" applyNumberFormat="1" applyFont="1" applyBorder="1" applyAlignment="1" applyProtection="1">
      <alignment horizontal="left" vertical="center" wrapText="1"/>
      <protection hidden="1"/>
    </xf>
    <xf numFmtId="164" fontId="0" fillId="0" borderId="9" xfId="8" applyNumberFormat="1" applyFont="1" applyBorder="1" applyAlignment="1" applyProtection="1">
      <alignment horizontal="left" vertical="center" wrapText="1"/>
      <protection hidden="1"/>
    </xf>
    <xf numFmtId="164" fontId="27" fillId="17" borderId="10" xfId="8" applyNumberFormat="1" applyFont="1" applyFill="1" applyBorder="1" applyAlignment="1" applyProtection="1">
      <alignment horizontal="center" vertical="center" wrapText="1"/>
      <protection hidden="1"/>
    </xf>
    <xf numFmtId="164" fontId="27" fillId="17" borderId="11" xfId="8" applyNumberFormat="1" applyFont="1" applyFill="1" applyBorder="1" applyAlignment="1" applyProtection="1">
      <alignment horizontal="center" vertical="center" wrapText="1"/>
      <protection hidden="1"/>
    </xf>
    <xf numFmtId="164" fontId="27" fillId="17" borderId="12" xfId="8" applyNumberFormat="1" applyFont="1" applyFill="1" applyBorder="1" applyAlignment="1" applyProtection="1">
      <alignment horizontal="center" vertical="center" wrapText="1"/>
      <protection hidden="1"/>
    </xf>
    <xf numFmtId="0" fontId="40" fillId="9" borderId="2" xfId="2" applyFont="1" applyFill="1" applyBorder="1" applyAlignment="1" applyProtection="1">
      <alignment horizontal="center" vertical="center"/>
      <protection hidden="1"/>
    </xf>
    <xf numFmtId="0" fontId="40" fillId="9" borderId="3" xfId="2" applyFont="1" applyFill="1" applyBorder="1" applyAlignment="1" applyProtection="1">
      <alignment horizontal="center" vertical="center"/>
      <protection hidden="1"/>
    </xf>
    <xf numFmtId="0" fontId="40" fillId="9" borderId="43" xfId="2" applyFont="1" applyFill="1" applyBorder="1" applyAlignment="1" applyProtection="1">
      <alignment horizontal="center" vertical="center"/>
      <protection hidden="1"/>
    </xf>
    <xf numFmtId="164" fontId="14" fillId="10" borderId="5" xfId="8" applyNumberFormat="1" applyFont="1" applyFill="1" applyBorder="1" applyAlignment="1" applyProtection="1">
      <alignment horizontal="center" vertical="center" wrapText="1"/>
      <protection locked="0"/>
    </xf>
    <xf numFmtId="164" fontId="14" fillId="10" borderId="6" xfId="8" applyNumberFormat="1" applyFont="1" applyFill="1" applyBorder="1" applyAlignment="1" applyProtection="1">
      <alignment horizontal="center" vertical="center" wrapText="1"/>
      <protection locked="0"/>
    </xf>
    <xf numFmtId="164" fontId="14" fillId="10" borderId="42" xfId="8" applyNumberFormat="1" applyFont="1" applyFill="1" applyBorder="1" applyAlignment="1" applyProtection="1">
      <alignment horizontal="center" vertical="center" wrapText="1"/>
      <protection locked="0"/>
    </xf>
    <xf numFmtId="164" fontId="25" fillId="8" borderId="19" xfId="8" applyNumberFormat="1" applyFont="1" applyFill="1" applyBorder="1" applyAlignment="1" applyProtection="1">
      <alignment horizontal="right" vertical="center" wrapText="1"/>
      <protection hidden="1"/>
    </xf>
    <xf numFmtId="164" fontId="25" fillId="8" borderId="8" xfId="8" applyNumberFormat="1" applyFont="1" applyFill="1" applyBorder="1" applyAlignment="1" applyProtection="1">
      <alignment horizontal="right" vertical="center" wrapText="1"/>
      <protection hidden="1"/>
    </xf>
    <xf numFmtId="164" fontId="18" fillId="16" borderId="46" xfId="8" applyNumberFormat="1" applyFont="1" applyFill="1" applyBorder="1" applyAlignment="1" applyProtection="1">
      <alignment horizontal="center" vertical="center" wrapText="1"/>
      <protection hidden="1"/>
    </xf>
    <xf numFmtId="164" fontId="18" fillId="16" borderId="41" xfId="8" applyNumberFormat="1" applyFont="1" applyFill="1" applyBorder="1" applyAlignment="1" applyProtection="1">
      <alignment horizontal="center" vertical="center" wrapText="1"/>
      <protection hidden="1"/>
    </xf>
    <xf numFmtId="164" fontId="18" fillId="16" borderId="40" xfId="8" applyNumberFormat="1" applyFont="1" applyFill="1" applyBorder="1" applyAlignment="1" applyProtection="1">
      <alignment horizontal="center" vertical="center" wrapText="1"/>
      <protection hidden="1"/>
    </xf>
    <xf numFmtId="164" fontId="19" fillId="16" borderId="13" xfId="8" applyNumberFormat="1" applyFont="1" applyFill="1" applyBorder="1" applyAlignment="1" applyProtection="1">
      <alignment horizontal="right" vertical="center" wrapText="1"/>
      <protection hidden="1"/>
    </xf>
    <xf numFmtId="164" fontId="19" fillId="16" borderId="0" xfId="8" applyNumberFormat="1" applyFont="1" applyFill="1" applyBorder="1" applyAlignment="1" applyProtection="1">
      <alignment horizontal="right" vertical="center" wrapText="1"/>
      <protection hidden="1"/>
    </xf>
    <xf numFmtId="164" fontId="19" fillId="16" borderId="29" xfId="8" applyNumberFormat="1" applyFont="1" applyFill="1" applyBorder="1" applyAlignment="1" applyProtection="1">
      <alignment horizontal="center" vertical="top" wrapText="1"/>
      <protection hidden="1"/>
    </xf>
    <xf numFmtId="164" fontId="19" fillId="16" borderId="26" xfId="8" applyNumberFormat="1" applyFont="1" applyFill="1" applyBorder="1" applyAlignment="1" applyProtection="1">
      <alignment horizontal="center" vertical="top" wrapText="1"/>
      <protection hidden="1"/>
    </xf>
    <xf numFmtId="164" fontId="19" fillId="16" borderId="47" xfId="8" applyNumberFormat="1" applyFont="1" applyFill="1" applyBorder="1" applyAlignment="1" applyProtection="1">
      <alignment horizontal="center" vertical="top" wrapText="1"/>
      <protection hidden="1"/>
    </xf>
    <xf numFmtId="0" fontId="18" fillId="16" borderId="0" xfId="8" applyNumberFormat="1" applyFont="1" applyFill="1" applyBorder="1" applyAlignment="1" applyProtection="1">
      <alignment horizontal="center" vertical="top" wrapText="1"/>
      <protection hidden="1"/>
    </xf>
    <xf numFmtId="0" fontId="18" fillId="16" borderId="14" xfId="8" applyNumberFormat="1" applyFont="1" applyFill="1" applyBorder="1" applyAlignment="1" applyProtection="1">
      <alignment horizontal="center" vertical="top" wrapText="1"/>
      <protection hidden="1"/>
    </xf>
    <xf numFmtId="164" fontId="25" fillId="8" borderId="8" xfId="8" applyNumberFormat="1" applyFont="1" applyFill="1" applyBorder="1" applyAlignment="1" applyProtection="1">
      <alignment horizontal="center" vertical="center" wrapText="1"/>
      <protection hidden="1"/>
    </xf>
    <xf numFmtId="164" fontId="25" fillId="8" borderId="18" xfId="8" applyNumberFormat="1" applyFont="1" applyFill="1" applyBorder="1" applyAlignment="1" applyProtection="1">
      <alignment horizontal="center" vertical="center" wrapText="1"/>
      <protection hidden="1"/>
    </xf>
    <xf numFmtId="164" fontId="25" fillId="10" borderId="10" xfId="8" applyNumberFormat="1" applyFont="1" applyFill="1" applyBorder="1" applyAlignment="1" applyProtection="1">
      <alignment horizontal="center" vertical="center" wrapText="1"/>
      <protection hidden="1"/>
    </xf>
    <xf numFmtId="164" fontId="25" fillId="10" borderId="12" xfId="8" applyNumberFormat="1" applyFont="1" applyFill="1" applyBorder="1" applyAlignment="1" applyProtection="1">
      <alignment horizontal="center" vertical="center" wrapText="1"/>
      <protection hidden="1"/>
    </xf>
    <xf numFmtId="164" fontId="4" fillId="9" borderId="46" xfId="8" applyNumberFormat="1" applyFont="1" applyFill="1" applyBorder="1" applyAlignment="1" applyProtection="1">
      <alignment horizontal="left" vertical="top"/>
      <protection hidden="1"/>
    </xf>
    <xf numFmtId="164" fontId="4" fillId="9" borderId="41" xfId="8" applyNumberFormat="1" applyFont="1" applyFill="1" applyBorder="1" applyAlignment="1" applyProtection="1">
      <alignment horizontal="left" vertical="top"/>
      <protection hidden="1"/>
    </xf>
    <xf numFmtId="164" fontId="4" fillId="9" borderId="40" xfId="8" applyNumberFormat="1" applyFont="1" applyFill="1" applyBorder="1" applyAlignment="1" applyProtection="1">
      <alignment horizontal="left" vertical="top"/>
      <protection hidden="1"/>
    </xf>
    <xf numFmtId="164" fontId="10" fillId="16" borderId="1" xfId="8" applyNumberFormat="1" applyFont="1" applyFill="1" applyBorder="1" applyAlignment="1" applyProtection="1">
      <alignment horizontal="center" vertical="center" wrapText="1"/>
      <protection hidden="1"/>
    </xf>
    <xf numFmtId="0" fontId="0" fillId="16" borderId="3" xfId="0" applyFill="1" applyBorder="1" applyAlignment="1" applyProtection="1">
      <alignment horizontal="center" vertical="center" wrapText="1"/>
      <protection hidden="1"/>
    </xf>
    <xf numFmtId="0" fontId="0" fillId="16" borderId="43" xfId="0" applyFill="1" applyBorder="1" applyAlignment="1" applyProtection="1">
      <alignment horizontal="center" vertical="center" wrapText="1"/>
      <protection hidden="1"/>
    </xf>
    <xf numFmtId="164" fontId="27" fillId="8" borderId="7" xfId="8" applyNumberFormat="1" applyFont="1" applyFill="1" applyBorder="1" applyAlignment="1" applyProtection="1">
      <alignment vertical="top" wrapText="1"/>
      <protection hidden="1"/>
    </xf>
    <xf numFmtId="164" fontId="27" fillId="8" borderId="8" xfId="8" applyNumberFormat="1" applyFont="1" applyFill="1" applyBorder="1" applyAlignment="1" applyProtection="1">
      <alignment vertical="top" wrapText="1"/>
      <protection hidden="1"/>
    </xf>
    <xf numFmtId="164" fontId="27" fillId="8" borderId="18" xfId="8" applyNumberFormat="1" applyFont="1" applyFill="1" applyBorder="1" applyAlignment="1" applyProtection="1">
      <alignment vertical="top" wrapText="1"/>
      <protection hidden="1"/>
    </xf>
    <xf numFmtId="164" fontId="10" fillId="12" borderId="34" xfId="8" applyNumberFormat="1" applyFont="1" applyFill="1" applyBorder="1" applyAlignment="1" applyProtection="1">
      <alignment horizontal="center" vertical="top" wrapText="1"/>
      <protection hidden="1"/>
    </xf>
    <xf numFmtId="164" fontId="10" fillId="12" borderId="30" xfId="8" applyNumberFormat="1" applyFont="1" applyFill="1" applyBorder="1" applyAlignment="1" applyProtection="1">
      <alignment horizontal="center" vertical="top" wrapText="1"/>
      <protection hidden="1"/>
    </xf>
    <xf numFmtId="164" fontId="10" fillId="12" borderId="31" xfId="8" applyNumberFormat="1" applyFont="1" applyFill="1" applyBorder="1" applyAlignment="1" applyProtection="1">
      <alignment horizontal="center" vertical="top" wrapText="1"/>
      <protection hidden="1"/>
    </xf>
    <xf numFmtId="164" fontId="10" fillId="16" borderId="25" xfId="8" applyNumberFormat="1" applyFont="1" applyFill="1" applyBorder="1" applyAlignment="1" applyProtection="1">
      <alignment horizontal="left" vertical="top" wrapText="1" indent="1"/>
      <protection hidden="1"/>
    </xf>
    <xf numFmtId="164" fontId="10" fillId="16" borderId="28" xfId="8" applyNumberFormat="1" applyFont="1" applyFill="1" applyBorder="1" applyAlignment="1" applyProtection="1">
      <alignment horizontal="left" vertical="top" wrapText="1" indent="1"/>
      <protection hidden="1"/>
    </xf>
    <xf numFmtId="164" fontId="10" fillId="16" borderId="49" xfId="8" applyNumberFormat="1" applyFont="1" applyFill="1" applyBorder="1" applyAlignment="1" applyProtection="1">
      <alignment horizontal="left" vertical="top" wrapText="1" indent="1"/>
      <protection hidden="1"/>
    </xf>
    <xf numFmtId="164" fontId="25" fillId="13" borderId="3" xfId="3" applyNumberFormat="1" applyFont="1" applyFill="1" applyBorder="1" applyAlignment="1" applyProtection="1">
      <alignment horizontal="center" vertical="center" wrapText="1"/>
      <protection hidden="1"/>
    </xf>
    <xf numFmtId="164" fontId="25" fillId="13" borderId="43" xfId="3" applyNumberFormat="1" applyFont="1" applyFill="1" applyBorder="1" applyAlignment="1" applyProtection="1">
      <alignment horizontal="center" vertical="center" wrapText="1"/>
      <protection hidden="1"/>
    </xf>
    <xf numFmtId="164" fontId="39" fillId="7" borderId="10" xfId="3" applyNumberFormat="1" applyFont="1" applyFill="1" applyBorder="1" applyAlignment="1" applyProtection="1">
      <alignment horizontal="center" vertical="center" wrapText="1"/>
      <protection hidden="1"/>
    </xf>
    <xf numFmtId="164" fontId="39" fillId="7" borderId="11" xfId="3" applyNumberFormat="1" applyFont="1" applyFill="1" applyBorder="1" applyAlignment="1" applyProtection="1">
      <alignment horizontal="center" vertical="center" wrapText="1"/>
      <protection hidden="1"/>
    </xf>
    <xf numFmtId="164" fontId="39" fillId="7" borderId="12" xfId="3" applyNumberFormat="1" applyFont="1" applyFill="1" applyBorder="1" applyAlignment="1" applyProtection="1">
      <alignment horizontal="center" vertical="center" wrapText="1"/>
      <protection hidden="1"/>
    </xf>
    <xf numFmtId="166" fontId="14" fillId="17" borderId="32" xfId="3" applyNumberFormat="1" applyFont="1" applyFill="1" applyBorder="1" applyAlignment="1" applyProtection="1">
      <alignment horizontal="center" vertical="center" wrapText="1"/>
      <protection hidden="1"/>
    </xf>
    <xf numFmtId="164" fontId="17" fillId="8" borderId="7" xfId="3" applyNumberFormat="1" applyFont="1" applyFill="1" applyBorder="1" applyAlignment="1" applyProtection="1">
      <alignment horizontal="left" vertical="center" wrapText="1"/>
      <protection hidden="1"/>
    </xf>
    <xf numFmtId="164" fontId="17" fillId="8" borderId="8" xfId="3" applyNumberFormat="1" applyFont="1" applyFill="1" applyBorder="1" applyAlignment="1" applyProtection="1">
      <alignment horizontal="left" vertical="center" wrapText="1"/>
      <protection hidden="1"/>
    </xf>
    <xf numFmtId="164" fontId="17" fillId="8" borderId="18" xfId="3" applyNumberFormat="1" applyFont="1" applyFill="1" applyBorder="1" applyAlignment="1" applyProtection="1">
      <alignment horizontal="left" vertical="center" wrapText="1"/>
      <protection hidden="1"/>
    </xf>
    <xf numFmtId="164" fontId="26" fillId="8" borderId="8" xfId="3" applyNumberFormat="1" applyFont="1" applyFill="1" applyBorder="1" applyAlignment="1" applyProtection="1">
      <alignment horizontal="center" vertical="center" wrapText="1"/>
      <protection hidden="1"/>
    </xf>
    <xf numFmtId="164" fontId="26" fillId="8" borderId="18" xfId="3" applyNumberFormat="1" applyFont="1" applyFill="1" applyBorder="1" applyAlignment="1" applyProtection="1">
      <alignment horizontal="center" vertical="center" wrapText="1"/>
      <protection hidden="1"/>
    </xf>
    <xf numFmtId="164" fontId="26" fillId="8" borderId="9" xfId="3" applyNumberFormat="1" applyFont="1" applyFill="1" applyBorder="1" applyAlignment="1" applyProtection="1">
      <alignment horizontal="center" vertical="center" wrapText="1"/>
      <protection hidden="1"/>
    </xf>
    <xf numFmtId="164" fontId="26" fillId="8" borderId="20" xfId="3" applyNumberFormat="1" applyFont="1" applyFill="1" applyBorder="1" applyAlignment="1" applyProtection="1">
      <alignment horizontal="center" vertical="center" wrapText="1"/>
      <protection hidden="1"/>
    </xf>
    <xf numFmtId="164" fontId="26" fillId="8" borderId="32" xfId="3" applyNumberFormat="1" applyFont="1" applyFill="1" applyBorder="1" applyAlignment="1" applyProtection="1">
      <alignment horizontal="center" vertical="center" wrapText="1"/>
      <protection hidden="1"/>
    </xf>
    <xf numFmtId="164" fontId="17" fillId="8" borderId="19" xfId="3" applyNumberFormat="1" applyFont="1" applyFill="1" applyBorder="1" applyAlignment="1" applyProtection="1">
      <alignment horizontal="left" vertical="center" wrapText="1"/>
      <protection hidden="1"/>
    </xf>
    <xf numFmtId="164" fontId="0" fillId="9" borderId="19" xfId="3" applyNumberFormat="1" applyFont="1" applyFill="1" applyBorder="1" applyAlignment="1" applyProtection="1">
      <alignment horizontal="left" vertical="center" wrapText="1"/>
      <protection hidden="1"/>
    </xf>
    <xf numFmtId="164" fontId="4" fillId="9" borderId="8" xfId="3" applyNumberFormat="1" applyFont="1" applyFill="1" applyBorder="1" applyAlignment="1" applyProtection="1">
      <alignment horizontal="left" vertical="center" wrapText="1"/>
      <protection hidden="1"/>
    </xf>
    <xf numFmtId="164" fontId="4" fillId="9" borderId="18" xfId="3" applyNumberFormat="1" applyFont="1" applyFill="1" applyBorder="1" applyAlignment="1" applyProtection="1">
      <alignment horizontal="left" vertical="center" wrapText="1"/>
      <protection hidden="1"/>
    </xf>
    <xf numFmtId="0" fontId="10" fillId="19" borderId="10" xfId="0" applyFont="1" applyFill="1" applyBorder="1" applyAlignment="1" applyProtection="1">
      <alignment horizontal="center" vertical="center" wrapText="1"/>
      <protection hidden="1"/>
    </xf>
    <xf numFmtId="0" fontId="10" fillId="19" borderId="11" xfId="0" applyFont="1" applyFill="1" applyBorder="1" applyAlignment="1" applyProtection="1">
      <alignment horizontal="center" vertical="center" wrapText="1"/>
      <protection hidden="1"/>
    </xf>
    <xf numFmtId="0" fontId="10" fillId="19" borderId="12" xfId="0" applyFont="1" applyFill="1" applyBorder="1" applyAlignment="1" applyProtection="1">
      <alignment horizontal="center" vertical="center" wrapText="1"/>
      <protection hidden="1"/>
    </xf>
    <xf numFmtId="164" fontId="15" fillId="18" borderId="46" xfId="3" applyNumberFormat="1" applyFont="1" applyFill="1" applyBorder="1" applyAlignment="1" applyProtection="1">
      <alignment horizontal="left" vertical="center" wrapText="1"/>
      <protection hidden="1"/>
    </xf>
    <xf numFmtId="164" fontId="15" fillId="18" borderId="62" xfId="3" applyNumberFormat="1" applyFont="1" applyFill="1" applyBorder="1" applyAlignment="1" applyProtection="1">
      <alignment horizontal="left" vertical="center" wrapText="1"/>
      <protection hidden="1"/>
    </xf>
    <xf numFmtId="164" fontId="15" fillId="18" borderId="29" xfId="3" applyNumberFormat="1" applyFont="1" applyFill="1" applyBorder="1" applyAlignment="1" applyProtection="1">
      <alignment horizontal="left" vertical="center" wrapText="1"/>
      <protection hidden="1"/>
    </xf>
    <xf numFmtId="164" fontId="15" fillId="18" borderId="52" xfId="3" applyNumberFormat="1" applyFont="1" applyFill="1" applyBorder="1" applyAlignment="1" applyProtection="1">
      <alignment horizontal="left" vertical="center" wrapText="1"/>
      <protection hidden="1"/>
    </xf>
    <xf numFmtId="166" fontId="14" fillId="14" borderId="63" xfId="3" applyNumberFormat="1" applyFont="1" applyFill="1" applyBorder="1" applyAlignment="1" applyProtection="1">
      <alignment horizontal="center" vertical="center" wrapText="1"/>
      <protection hidden="1"/>
    </xf>
    <xf numFmtId="166" fontId="14" fillId="14" borderId="56" xfId="3" applyNumberFormat="1" applyFont="1" applyFill="1" applyBorder="1" applyAlignment="1" applyProtection="1">
      <alignment horizontal="center" vertical="center" wrapText="1"/>
      <protection hidden="1"/>
    </xf>
    <xf numFmtId="0" fontId="0" fillId="18" borderId="19" xfId="0" applyFont="1" applyFill="1" applyBorder="1" applyAlignment="1" applyProtection="1">
      <alignment horizontal="left" vertical="center" wrapText="1"/>
      <protection hidden="1"/>
    </xf>
    <xf numFmtId="0" fontId="0" fillId="18" borderId="8" xfId="0" applyFont="1" applyFill="1" applyBorder="1" applyAlignment="1" applyProtection="1">
      <alignment horizontal="left" vertical="center" wrapText="1"/>
      <protection hidden="1"/>
    </xf>
    <xf numFmtId="0" fontId="0" fillId="18" borderId="18" xfId="0" applyFont="1" applyFill="1" applyBorder="1" applyAlignment="1" applyProtection="1">
      <alignment horizontal="left" vertical="center" wrapText="1"/>
      <protection hidden="1"/>
    </xf>
    <xf numFmtId="0" fontId="0" fillId="18" borderId="4" xfId="0" applyFont="1" applyFill="1" applyBorder="1" applyAlignment="1" applyProtection="1">
      <alignment horizontal="right" vertical="center" wrapText="1"/>
      <protection hidden="1"/>
    </xf>
    <xf numFmtId="0" fontId="0" fillId="18" borderId="33" xfId="0" applyFont="1" applyFill="1" applyBorder="1" applyAlignment="1" applyProtection="1">
      <alignment horizontal="right" vertical="center" wrapText="1"/>
      <protection hidden="1"/>
    </xf>
    <xf numFmtId="0" fontId="10" fillId="9" borderId="0" xfId="0" applyFont="1" applyFill="1" applyBorder="1" applyAlignment="1" applyProtection="1">
      <alignment horizontal="center" vertical="center" wrapText="1"/>
      <protection hidden="1"/>
    </xf>
    <xf numFmtId="164" fontId="15" fillId="9" borderId="0" xfId="3" applyNumberFormat="1" applyFont="1" applyFill="1" applyBorder="1" applyAlignment="1" applyProtection="1">
      <alignment horizontal="left" vertical="center" wrapText="1"/>
      <protection hidden="1"/>
    </xf>
    <xf numFmtId="166" fontId="16" fillId="9" borderId="0" xfId="3" applyNumberFormat="1" applyFont="1" applyFill="1" applyBorder="1" applyAlignment="1" applyProtection="1">
      <alignment horizontal="center" vertical="center" wrapText="1"/>
      <protection hidden="1"/>
    </xf>
    <xf numFmtId="0" fontId="0" fillId="9" borderId="0" xfId="0" applyFont="1" applyFill="1" applyBorder="1" applyAlignment="1" applyProtection="1">
      <alignment horizontal="left" vertical="center" wrapText="1"/>
      <protection hidden="1"/>
    </xf>
    <xf numFmtId="0" fontId="0" fillId="9" borderId="0" xfId="0" applyFont="1" applyFill="1" applyBorder="1" applyAlignment="1" applyProtection="1">
      <alignment horizontal="right" vertical="center" wrapText="1"/>
      <protection hidden="1"/>
    </xf>
    <xf numFmtId="166" fontId="14" fillId="14" borderId="8" xfId="3" applyNumberFormat="1" applyFont="1" applyFill="1" applyBorder="1" applyAlignment="1" applyProtection="1">
      <alignment horizontal="center" vertical="center" wrapText="1"/>
      <protection hidden="1"/>
    </xf>
    <xf numFmtId="166" fontId="14" fillId="14" borderId="18" xfId="3" applyNumberFormat="1" applyFont="1" applyFill="1" applyBorder="1" applyAlignment="1" applyProtection="1">
      <alignment horizontal="center" vertical="center" wrapText="1"/>
      <protection hidden="1"/>
    </xf>
    <xf numFmtId="164" fontId="4" fillId="0" borderId="25" xfId="3" applyNumberFormat="1" applyFont="1" applyBorder="1" applyAlignment="1" applyProtection="1">
      <alignment horizontal="left" vertical="center" wrapText="1"/>
      <protection hidden="1"/>
    </xf>
    <xf numFmtId="164" fontId="4" fillId="0" borderId="49" xfId="3" applyNumberFormat="1" applyFont="1" applyBorder="1" applyAlignment="1" applyProtection="1">
      <alignment horizontal="left" vertical="center" wrapText="1"/>
      <protection hidden="1"/>
    </xf>
    <xf numFmtId="164" fontId="9" fillId="8" borderId="19" xfId="3" applyNumberFormat="1" applyFont="1" applyFill="1" applyBorder="1" applyAlignment="1" applyProtection="1">
      <alignment horizontal="left" vertical="center" wrapText="1"/>
      <protection hidden="1"/>
    </xf>
    <xf numFmtId="164" fontId="9" fillId="8" borderId="8" xfId="3" applyNumberFormat="1" applyFont="1" applyFill="1" applyBorder="1" applyAlignment="1" applyProtection="1">
      <alignment horizontal="left" vertical="center" wrapText="1"/>
      <protection hidden="1"/>
    </xf>
    <xf numFmtId="164" fontId="9" fillId="8" borderId="18" xfId="3" applyNumberFormat="1" applyFont="1" applyFill="1" applyBorder="1" applyAlignment="1" applyProtection="1">
      <alignment horizontal="left" vertical="center" wrapText="1"/>
      <protection hidden="1"/>
    </xf>
    <xf numFmtId="164" fontId="4" fillId="0" borderId="19" xfId="3" applyNumberFormat="1" applyFont="1" applyBorder="1" applyAlignment="1" applyProtection="1">
      <alignment horizontal="left" vertical="center" wrapText="1"/>
      <protection hidden="1"/>
    </xf>
    <xf numFmtId="164" fontId="4" fillId="0" borderId="8" xfId="3" applyNumberFormat="1" applyFont="1" applyBorder="1" applyAlignment="1" applyProtection="1">
      <alignment horizontal="left" vertical="center" wrapText="1"/>
      <protection hidden="1"/>
    </xf>
    <xf numFmtId="164" fontId="4" fillId="0" borderId="18" xfId="3" applyNumberFormat="1" applyFont="1" applyBorder="1" applyAlignment="1" applyProtection="1">
      <alignment horizontal="left" vertical="center" wrapText="1"/>
      <protection hidden="1"/>
    </xf>
    <xf numFmtId="164" fontId="17" fillId="8" borderId="13" xfId="3" applyNumberFormat="1" applyFont="1" applyFill="1" applyBorder="1" applyAlignment="1" applyProtection="1">
      <alignment horizontal="left" vertical="center" wrapText="1"/>
      <protection hidden="1"/>
    </xf>
    <xf numFmtId="164" fontId="17" fillId="8" borderId="0" xfId="3" applyNumberFormat="1" applyFont="1" applyFill="1" applyBorder="1" applyAlignment="1" applyProtection="1">
      <alignment horizontal="left" vertical="center" wrapText="1"/>
      <protection hidden="1"/>
    </xf>
    <xf numFmtId="164" fontId="17" fillId="8" borderId="14" xfId="3" applyNumberFormat="1" applyFont="1" applyFill="1" applyBorder="1" applyAlignment="1" applyProtection="1">
      <alignment horizontal="left" vertical="center" wrapText="1"/>
      <protection hidden="1"/>
    </xf>
    <xf numFmtId="164" fontId="26" fillId="8" borderId="9" xfId="3" applyNumberFormat="1" applyFont="1" applyFill="1" applyBorder="1" applyAlignment="1" applyProtection="1">
      <alignment horizontal="left" vertical="center" wrapText="1"/>
      <protection hidden="1"/>
    </xf>
    <xf numFmtId="164" fontId="26" fillId="8" borderId="20" xfId="3" applyNumberFormat="1" applyFont="1" applyFill="1" applyBorder="1" applyAlignment="1" applyProtection="1">
      <alignment horizontal="left" vertical="center" wrapText="1"/>
      <protection hidden="1"/>
    </xf>
    <xf numFmtId="164" fontId="15" fillId="0" borderId="35" xfId="3" applyNumberFormat="1" applyFont="1" applyFill="1" applyBorder="1" applyAlignment="1" applyProtection="1">
      <alignment vertical="center" wrapText="1"/>
      <protection hidden="1"/>
    </xf>
    <xf numFmtId="164" fontId="15" fillId="0" borderId="52" xfId="3" applyNumberFormat="1" applyFont="1" applyFill="1" applyBorder="1" applyAlignment="1" applyProtection="1">
      <alignment vertical="center" wrapText="1"/>
      <protection hidden="1"/>
    </xf>
    <xf numFmtId="164" fontId="4" fillId="9" borderId="19" xfId="3" applyNumberFormat="1" applyFont="1" applyFill="1" applyBorder="1" applyAlignment="1" applyProtection="1">
      <alignment horizontal="right" vertical="center" wrapText="1"/>
      <protection hidden="1"/>
    </xf>
    <xf numFmtId="0" fontId="4" fillId="9" borderId="8" xfId="0" applyFont="1" applyFill="1" applyBorder="1" applyAlignment="1" applyProtection="1">
      <alignment horizontal="right" vertical="center" wrapText="1"/>
      <protection hidden="1"/>
    </xf>
    <xf numFmtId="0" fontId="4" fillId="9" borderId="18" xfId="0" applyFont="1" applyFill="1" applyBorder="1" applyAlignment="1" applyProtection="1">
      <alignment horizontal="right" vertical="center" wrapText="1"/>
      <protection hidden="1"/>
    </xf>
    <xf numFmtId="164" fontId="4" fillId="9" borderId="8" xfId="3" applyNumberFormat="1" applyFont="1" applyFill="1" applyBorder="1" applyAlignment="1" applyProtection="1">
      <alignment horizontal="right" vertical="center" wrapText="1"/>
      <protection hidden="1"/>
    </xf>
    <xf numFmtId="165" fontId="4" fillId="0" borderId="55" xfId="3" applyNumberFormat="1" applyFont="1" applyBorder="1" applyAlignment="1" applyProtection="1">
      <alignment horizontal="center" vertical="center" wrapText="1"/>
      <protection hidden="1"/>
    </xf>
    <xf numFmtId="165" fontId="4" fillId="0" borderId="56" xfId="3" applyNumberFormat="1" applyFont="1" applyBorder="1" applyAlignment="1" applyProtection="1">
      <alignment horizontal="center" vertical="center" wrapText="1"/>
      <protection hidden="1"/>
    </xf>
    <xf numFmtId="166" fontId="14" fillId="10" borderId="8" xfId="3" applyNumberFormat="1" applyFont="1" applyFill="1" applyBorder="1" applyAlignment="1" applyProtection="1">
      <alignment horizontal="center" vertical="center" wrapText="1"/>
      <protection locked="0"/>
    </xf>
    <xf numFmtId="166" fontId="14" fillId="10" borderId="18" xfId="3" applyNumberFormat="1" applyFont="1" applyFill="1" applyBorder="1" applyAlignment="1" applyProtection="1">
      <alignment horizontal="center" vertical="center" wrapText="1"/>
      <protection locked="0"/>
    </xf>
    <xf numFmtId="164" fontId="14" fillId="9" borderId="53" xfId="3" applyNumberFormat="1" applyFont="1" applyFill="1" applyBorder="1" applyAlignment="1" applyProtection="1">
      <alignment horizontal="left" vertical="center" wrapText="1"/>
      <protection locked="0"/>
    </xf>
    <xf numFmtId="164" fontId="14" fillId="9" borderId="47" xfId="3" applyNumberFormat="1" applyFont="1" applyFill="1" applyBorder="1" applyAlignment="1" applyProtection="1">
      <alignment horizontal="left" vertical="center" wrapText="1"/>
      <protection locked="0"/>
    </xf>
    <xf numFmtId="166" fontId="14" fillId="17" borderId="20" xfId="3" applyNumberFormat="1" applyFont="1" applyFill="1" applyBorder="1" applyAlignment="1" applyProtection="1">
      <alignment horizontal="center" vertical="center" wrapText="1"/>
      <protection hidden="1"/>
    </xf>
    <xf numFmtId="166" fontId="14" fillId="17" borderId="22" xfId="3" applyNumberFormat="1" applyFont="1" applyFill="1" applyBorder="1" applyAlignment="1" applyProtection="1">
      <alignment horizontal="center" vertical="center" wrapText="1"/>
      <protection hidden="1"/>
    </xf>
    <xf numFmtId="166" fontId="14" fillId="17" borderId="24" xfId="3" applyNumberFormat="1" applyFont="1" applyFill="1" applyBorder="1" applyAlignment="1" applyProtection="1">
      <alignment horizontal="center" vertical="center" wrapText="1"/>
      <protection hidden="1"/>
    </xf>
    <xf numFmtId="166" fontId="14" fillId="17" borderId="25" xfId="3" applyNumberFormat="1" applyFont="1" applyFill="1" applyBorder="1" applyAlignment="1" applyProtection="1">
      <alignment horizontal="center" vertical="center" wrapText="1"/>
      <protection hidden="1"/>
    </xf>
    <xf numFmtId="166" fontId="14" fillId="17" borderId="49" xfId="3" applyNumberFormat="1" applyFont="1" applyFill="1" applyBorder="1" applyAlignment="1" applyProtection="1">
      <alignment horizontal="center" vertical="center" wrapText="1"/>
      <protection hidden="1"/>
    </xf>
    <xf numFmtId="164" fontId="0" fillId="0" borderId="19" xfId="3" applyNumberFormat="1" applyFont="1" applyBorder="1" applyAlignment="1" applyProtection="1">
      <alignment horizontal="left" vertical="center" wrapText="1"/>
      <protection hidden="1"/>
    </xf>
    <xf numFmtId="0" fontId="4" fillId="0" borderId="4" xfId="2" applyFont="1" applyBorder="1" applyAlignment="1" applyProtection="1">
      <alignment horizontal="right" vertical="center"/>
      <protection hidden="1"/>
    </xf>
    <xf numFmtId="0" fontId="4" fillId="0" borderId="6" xfId="2" applyFont="1" applyBorder="1" applyAlignment="1" applyProtection="1">
      <alignment horizontal="right" vertical="center"/>
      <protection hidden="1"/>
    </xf>
    <xf numFmtId="164" fontId="14" fillId="10" borderId="10" xfId="3" applyNumberFormat="1" applyFont="1" applyFill="1" applyBorder="1" applyAlignment="1" applyProtection="1">
      <alignment horizontal="center" vertical="center" wrapText="1"/>
      <protection locked="0"/>
    </xf>
    <xf numFmtId="164" fontId="14" fillId="10" borderId="11" xfId="3" applyNumberFormat="1" applyFont="1" applyFill="1" applyBorder="1" applyAlignment="1" applyProtection="1">
      <alignment horizontal="center" vertical="center" wrapText="1"/>
      <protection locked="0"/>
    </xf>
    <xf numFmtId="164" fontId="14" fillId="10" borderId="12" xfId="3" applyNumberFormat="1" applyFont="1" applyFill="1" applyBorder="1" applyAlignment="1" applyProtection="1">
      <alignment horizontal="center" vertical="center" wrapText="1"/>
      <protection locked="0"/>
    </xf>
    <xf numFmtId="164" fontId="9" fillId="0" borderId="60" xfId="3" applyNumberFormat="1" applyFont="1" applyBorder="1" applyAlignment="1" applyProtection="1">
      <alignment horizontal="center" vertical="center" wrapText="1"/>
      <protection hidden="1"/>
    </xf>
    <xf numFmtId="164" fontId="9" fillId="0" borderId="49" xfId="3" applyNumberFormat="1" applyFont="1" applyBorder="1" applyAlignment="1" applyProtection="1">
      <alignment horizontal="center" vertical="center" wrapText="1"/>
      <protection hidden="1"/>
    </xf>
    <xf numFmtId="164" fontId="10" fillId="16" borderId="1" xfId="3" applyNumberFormat="1" applyFont="1" applyFill="1" applyBorder="1" applyAlignment="1" applyProtection="1">
      <alignment horizontal="center" vertical="center" wrapText="1"/>
      <protection hidden="1"/>
    </xf>
    <xf numFmtId="164" fontId="10" fillId="16" borderId="3" xfId="3" applyNumberFormat="1" applyFont="1" applyFill="1" applyBorder="1" applyAlignment="1" applyProtection="1">
      <alignment horizontal="center" vertical="center" wrapText="1"/>
      <protection hidden="1"/>
    </xf>
    <xf numFmtId="164" fontId="10" fillId="16" borderId="43" xfId="3" applyNumberFormat="1" applyFont="1" applyFill="1" applyBorder="1" applyAlignment="1" applyProtection="1">
      <alignment horizontal="center" vertical="center" wrapText="1"/>
      <protection hidden="1"/>
    </xf>
    <xf numFmtId="0" fontId="18" fillId="16" borderId="10" xfId="0" applyFont="1" applyFill="1" applyBorder="1" applyAlignment="1" applyProtection="1">
      <alignment horizontal="center" vertical="center" wrapText="1"/>
      <protection hidden="1"/>
    </xf>
    <xf numFmtId="0" fontId="18" fillId="16" borderId="11" xfId="0" applyFont="1" applyFill="1" applyBorder="1" applyAlignment="1" applyProtection="1">
      <alignment horizontal="center" vertical="center" wrapText="1"/>
      <protection hidden="1"/>
    </xf>
    <xf numFmtId="0" fontId="18" fillId="16" borderId="12" xfId="0" applyFont="1" applyFill="1" applyBorder="1" applyAlignment="1" applyProtection="1">
      <alignment horizontal="center" vertical="center" wrapText="1"/>
      <protection hidden="1"/>
    </xf>
    <xf numFmtId="164" fontId="10" fillId="16" borderId="60" xfId="3" applyNumberFormat="1" applyFont="1" applyFill="1" applyBorder="1" applyAlignment="1" applyProtection="1">
      <alignment horizontal="left" vertical="top" wrapText="1"/>
      <protection hidden="1"/>
    </xf>
    <xf numFmtId="164" fontId="10" fillId="16" borderId="28" xfId="3" applyNumberFormat="1" applyFont="1" applyFill="1" applyBorder="1" applyAlignment="1" applyProtection="1">
      <alignment horizontal="left" vertical="top" wrapText="1"/>
      <protection hidden="1"/>
    </xf>
    <xf numFmtId="164" fontId="10" fillId="16" borderId="64" xfId="3" applyNumberFormat="1" applyFont="1" applyFill="1" applyBorder="1" applyAlignment="1" applyProtection="1">
      <alignment horizontal="left" vertical="top" wrapText="1"/>
      <protection hidden="1"/>
    </xf>
    <xf numFmtId="164" fontId="27" fillId="8" borderId="2" xfId="8" applyNumberFormat="1" applyFont="1" applyFill="1" applyBorder="1" applyAlignment="1" applyProtection="1">
      <alignment vertical="top" wrapText="1"/>
      <protection hidden="1"/>
    </xf>
    <xf numFmtId="164" fontId="27" fillId="8" borderId="3" xfId="8" applyNumberFormat="1" applyFont="1" applyFill="1" applyBorder="1" applyAlignment="1" applyProtection="1">
      <alignment vertical="top" wrapText="1"/>
      <protection hidden="1"/>
    </xf>
    <xf numFmtId="164" fontId="27" fillId="8" borderId="43" xfId="8" applyNumberFormat="1" applyFont="1" applyFill="1" applyBorder="1" applyAlignment="1" applyProtection="1">
      <alignment vertical="top" wrapText="1"/>
      <protection hidden="1"/>
    </xf>
    <xf numFmtId="164" fontId="27" fillId="8" borderId="7" xfId="3" applyNumberFormat="1" applyFont="1" applyFill="1" applyBorder="1" applyAlignment="1" applyProtection="1">
      <alignment vertical="top" wrapText="1"/>
      <protection hidden="1"/>
    </xf>
    <xf numFmtId="164" fontId="27" fillId="8" borderId="8" xfId="3" applyNumberFormat="1" applyFont="1" applyFill="1" applyBorder="1" applyAlignment="1" applyProtection="1">
      <alignment vertical="top" wrapText="1"/>
      <protection hidden="1"/>
    </xf>
    <xf numFmtId="164" fontId="27" fillId="8" borderId="18" xfId="3" applyNumberFormat="1" applyFont="1" applyFill="1" applyBorder="1" applyAlignment="1" applyProtection="1">
      <alignment vertical="top" wrapText="1"/>
      <protection hidden="1"/>
    </xf>
    <xf numFmtId="164" fontId="27" fillId="8" borderId="5" xfId="3" applyNumberFormat="1" applyFont="1" applyFill="1" applyBorder="1" applyAlignment="1" applyProtection="1">
      <alignment vertical="top" wrapText="1"/>
      <protection hidden="1"/>
    </xf>
    <xf numFmtId="164" fontId="27" fillId="8" borderId="6" xfId="3" applyNumberFormat="1" applyFont="1" applyFill="1" applyBorder="1" applyAlignment="1" applyProtection="1">
      <alignment vertical="top" wrapText="1"/>
      <protection hidden="1"/>
    </xf>
    <xf numFmtId="164" fontId="27" fillId="8" borderId="42" xfId="3" applyNumberFormat="1" applyFont="1" applyFill="1" applyBorder="1" applyAlignment="1" applyProtection="1">
      <alignment vertical="top" wrapText="1"/>
      <protection hidden="1"/>
    </xf>
    <xf numFmtId="0" fontId="9" fillId="17" borderId="19" xfId="0" applyFont="1" applyFill="1" applyBorder="1" applyAlignment="1" applyProtection="1">
      <alignment horizontal="left" vertical="center"/>
      <protection hidden="1"/>
    </xf>
    <xf numFmtId="0" fontId="9" fillId="17" borderId="8" xfId="0" applyFont="1" applyFill="1" applyBorder="1" applyAlignment="1" applyProtection="1">
      <alignment horizontal="left" vertical="center"/>
      <protection hidden="1"/>
    </xf>
    <xf numFmtId="0" fontId="34" fillId="11" borderId="46" xfId="0" applyFont="1" applyFill="1" applyBorder="1" applyAlignment="1" applyProtection="1">
      <alignment horizontal="left" vertical="top" wrapText="1"/>
      <protection hidden="1"/>
    </xf>
    <xf numFmtId="0" fontId="34" fillId="11" borderId="41" xfId="0" applyFont="1" applyFill="1" applyBorder="1" applyAlignment="1" applyProtection="1">
      <alignment horizontal="left" vertical="top" wrapText="1"/>
      <protection hidden="1"/>
    </xf>
    <xf numFmtId="0" fontId="34" fillId="11" borderId="40" xfId="0" applyFont="1" applyFill="1" applyBorder="1" applyAlignment="1" applyProtection="1">
      <alignment horizontal="left" vertical="top" wrapText="1"/>
      <protection hidden="1"/>
    </xf>
    <xf numFmtId="0" fontId="34" fillId="11" borderId="13" xfId="0" applyFont="1" applyFill="1" applyBorder="1" applyAlignment="1" applyProtection="1">
      <alignment horizontal="left" vertical="top" wrapText="1"/>
      <protection hidden="1"/>
    </xf>
    <xf numFmtId="0" fontId="34" fillId="11" borderId="0" xfId="0" applyFont="1" applyFill="1" applyBorder="1" applyAlignment="1" applyProtection="1">
      <alignment horizontal="left" vertical="top" wrapText="1"/>
      <protection hidden="1"/>
    </xf>
    <xf numFmtId="0" fontId="34" fillId="11" borderId="14" xfId="0" applyFont="1" applyFill="1" applyBorder="1" applyAlignment="1" applyProtection="1">
      <alignment horizontal="left" vertical="top" wrapText="1"/>
      <protection hidden="1"/>
    </xf>
    <xf numFmtId="0" fontId="34" fillId="11" borderId="34" xfId="0" applyFont="1" applyFill="1" applyBorder="1" applyAlignment="1" applyProtection="1">
      <alignment horizontal="left" vertical="top" wrapText="1"/>
      <protection hidden="1"/>
    </xf>
    <xf numFmtId="0" fontId="34" fillId="11" borderId="30" xfId="0" applyFont="1" applyFill="1" applyBorder="1" applyAlignment="1" applyProtection="1">
      <alignment horizontal="left" vertical="top" wrapText="1"/>
      <protection hidden="1"/>
    </xf>
    <xf numFmtId="0" fontId="34" fillId="11" borderId="31" xfId="0" applyFont="1" applyFill="1" applyBorder="1" applyAlignment="1" applyProtection="1">
      <alignment horizontal="left" vertical="top" wrapText="1"/>
      <protection hidden="1"/>
    </xf>
    <xf numFmtId="164" fontId="27" fillId="16" borderId="45" xfId="3" applyNumberFormat="1" applyFont="1" applyFill="1" applyBorder="1" applyAlignment="1" applyProtection="1">
      <alignment horizontal="left" vertical="center" wrapText="1"/>
      <protection hidden="1"/>
    </xf>
    <xf numFmtId="164" fontId="30" fillId="16" borderId="21" xfId="3" applyNumberFormat="1" applyFont="1" applyFill="1" applyBorder="1" applyAlignment="1" applyProtection="1">
      <alignment horizontal="left" vertical="center" wrapText="1"/>
      <protection hidden="1"/>
    </xf>
    <xf numFmtId="168" fontId="27" fillId="16" borderId="6" xfId="1" quotePrefix="1" applyNumberFormat="1" applyFont="1" applyFill="1" applyBorder="1" applyAlignment="1" applyProtection="1">
      <alignment horizontal="center" vertical="center" wrapText="1"/>
      <protection hidden="1"/>
    </xf>
    <xf numFmtId="168" fontId="27" fillId="16" borderId="42" xfId="1" quotePrefix="1" applyNumberFormat="1" applyFont="1" applyFill="1" applyBorder="1" applyAlignment="1" applyProtection="1">
      <alignment horizontal="center" vertical="center" wrapText="1"/>
      <protection hidden="1"/>
    </xf>
    <xf numFmtId="168" fontId="27" fillId="16" borderId="4" xfId="1" quotePrefix="1" applyNumberFormat="1" applyFont="1" applyFill="1" applyBorder="1" applyAlignment="1" applyProtection="1">
      <alignment horizontal="center" vertical="center" wrapText="1"/>
      <protection hidden="1"/>
    </xf>
    <xf numFmtId="164" fontId="15" fillId="0" borderId="0" xfId="3" applyNumberFormat="1" applyFont="1" applyBorder="1" applyAlignment="1" applyProtection="1">
      <alignment horizontal="left" vertical="top" wrapText="1"/>
      <protection hidden="1"/>
    </xf>
    <xf numFmtId="164" fontId="26" fillId="8" borderId="8" xfId="3" applyNumberFormat="1" applyFont="1" applyFill="1" applyBorder="1" applyAlignment="1" applyProtection="1">
      <alignment vertical="center" wrapText="1"/>
      <protection hidden="1"/>
    </xf>
    <xf numFmtId="164" fontId="26" fillId="8" borderId="9" xfId="3" applyNumberFormat="1" applyFont="1" applyFill="1" applyBorder="1" applyAlignment="1" applyProtection="1">
      <alignment vertical="center" wrapText="1"/>
      <protection hidden="1"/>
    </xf>
    <xf numFmtId="0" fontId="0" fillId="11" borderId="37" xfId="0" applyFill="1" applyBorder="1" applyAlignment="1" applyProtection="1">
      <alignment horizontal="left" vertical="top" wrapText="1"/>
      <protection hidden="1"/>
    </xf>
    <xf numFmtId="0" fontId="0" fillId="11" borderId="15" xfId="0" applyFill="1" applyBorder="1" applyAlignment="1" applyProtection="1">
      <alignment horizontal="left" vertical="top" wrapText="1"/>
      <protection hidden="1"/>
    </xf>
    <xf numFmtId="0" fontId="0" fillId="11" borderId="39" xfId="0" applyFill="1" applyBorder="1" applyAlignment="1" applyProtection="1">
      <alignment horizontal="left" vertical="top" wrapText="1"/>
      <protection hidden="1"/>
    </xf>
    <xf numFmtId="169" fontId="22" fillId="14" borderId="41" xfId="3" applyNumberFormat="1" applyFont="1" applyFill="1" applyBorder="1" applyAlignment="1" applyProtection="1">
      <alignment horizontal="left" vertical="top" wrapText="1"/>
      <protection hidden="1"/>
    </xf>
    <xf numFmtId="169" fontId="22" fillId="14" borderId="40" xfId="3" applyNumberFormat="1" applyFont="1" applyFill="1" applyBorder="1" applyAlignment="1" applyProtection="1">
      <alignment horizontal="left" vertical="top" wrapText="1"/>
      <protection hidden="1"/>
    </xf>
    <xf numFmtId="169" fontId="22" fillId="14" borderId="0" xfId="3" applyNumberFormat="1" applyFont="1" applyFill="1" applyBorder="1" applyAlignment="1" applyProtection="1">
      <alignment horizontal="left" vertical="top" wrapText="1"/>
      <protection hidden="1"/>
    </xf>
    <xf numFmtId="169" fontId="22" fillId="14" borderId="14" xfId="3" applyNumberFormat="1" applyFont="1" applyFill="1" applyBorder="1" applyAlignment="1" applyProtection="1">
      <alignment horizontal="left" vertical="top" wrapText="1"/>
      <protection hidden="1"/>
    </xf>
    <xf numFmtId="169" fontId="22" fillId="14" borderId="30" xfId="3" applyNumberFormat="1" applyFont="1" applyFill="1" applyBorder="1" applyAlignment="1" applyProtection="1">
      <alignment horizontal="left" vertical="top" wrapText="1"/>
      <protection hidden="1"/>
    </xf>
    <xf numFmtId="169" fontId="22" fillId="14" borderId="31" xfId="3" applyNumberFormat="1" applyFont="1" applyFill="1" applyBorder="1" applyAlignment="1" applyProtection="1">
      <alignment horizontal="left" vertical="top" wrapText="1"/>
      <protection hidden="1"/>
    </xf>
    <xf numFmtId="14" fontId="17" fillId="14" borderId="20" xfId="0" applyNumberFormat="1" applyFont="1" applyFill="1" applyBorder="1" applyAlignment="1" applyProtection="1">
      <alignment horizontal="center" vertical="center"/>
      <protection hidden="1"/>
    </xf>
    <xf numFmtId="0" fontId="17" fillId="14" borderId="20" xfId="0" applyFont="1" applyFill="1" applyBorder="1" applyAlignment="1" applyProtection="1">
      <alignment horizontal="center" vertical="center"/>
      <protection hidden="1"/>
    </xf>
    <xf numFmtId="0" fontId="18" fillId="13" borderId="65" xfId="0" applyFont="1" applyFill="1" applyBorder="1" applyAlignment="1" applyProtection="1">
      <alignment horizontal="center" vertical="center" wrapText="1"/>
      <protection hidden="1"/>
    </xf>
    <xf numFmtId="0" fontId="18" fillId="13" borderId="59" xfId="0" applyFont="1" applyFill="1" applyBorder="1" applyAlignment="1" applyProtection="1">
      <alignment horizontal="center" vertical="center" wrapText="1"/>
      <protection hidden="1"/>
    </xf>
    <xf numFmtId="0" fontId="18" fillId="13" borderId="58" xfId="0" applyFont="1" applyFill="1" applyBorder="1" applyAlignment="1" applyProtection="1">
      <alignment horizontal="center" vertical="center" wrapText="1"/>
      <protection hidden="1"/>
    </xf>
    <xf numFmtId="164" fontId="14" fillId="0" borderId="35" xfId="3" applyNumberFormat="1" applyFont="1" applyBorder="1" applyAlignment="1" applyProtection="1">
      <alignment horizontal="left" vertical="center" wrapText="1"/>
      <protection hidden="1"/>
    </xf>
    <xf numFmtId="164" fontId="14" fillId="0" borderId="52" xfId="3" applyNumberFormat="1" applyFont="1" applyBorder="1" applyAlignment="1" applyProtection="1">
      <alignment horizontal="left" vertical="center" wrapText="1"/>
      <protection hidden="1"/>
    </xf>
    <xf numFmtId="164" fontId="25" fillId="12" borderId="30" xfId="8" applyNumberFormat="1" applyFont="1" applyFill="1" applyBorder="1" applyAlignment="1" applyProtection="1">
      <alignment horizontal="center" vertical="center" wrapText="1"/>
      <protection hidden="1"/>
    </xf>
    <xf numFmtId="164" fontId="25" fillId="12" borderId="31" xfId="8" applyNumberFormat="1" applyFont="1" applyFill="1" applyBorder="1" applyAlignment="1" applyProtection="1">
      <alignment horizontal="center" vertical="center" wrapText="1"/>
      <protection hidden="1"/>
    </xf>
    <xf numFmtId="164" fontId="9" fillId="0" borderId="40" xfId="3" applyNumberFormat="1" applyFont="1" applyBorder="1" applyAlignment="1" applyProtection="1">
      <alignment horizontal="center" vertical="center" wrapText="1"/>
      <protection hidden="1"/>
    </xf>
    <xf numFmtId="164" fontId="9" fillId="0" borderId="14" xfId="3" applyNumberFormat="1" applyFont="1" applyBorder="1" applyAlignment="1" applyProtection="1">
      <alignment horizontal="center" vertical="center" wrapText="1"/>
      <protection hidden="1"/>
    </xf>
    <xf numFmtId="0" fontId="4" fillId="9" borderId="41" xfId="0" applyFont="1" applyFill="1" applyBorder="1" applyAlignment="1" applyProtection="1">
      <alignment horizontal="center" vertical="center"/>
      <protection hidden="1"/>
    </xf>
    <xf numFmtId="0" fontId="4" fillId="9" borderId="40" xfId="0" applyFont="1" applyFill="1" applyBorder="1" applyAlignment="1" applyProtection="1">
      <alignment horizontal="center" vertical="center"/>
      <protection hidden="1"/>
    </xf>
    <xf numFmtId="0" fontId="4" fillId="9" borderId="30" xfId="0" applyFont="1" applyFill="1" applyBorder="1" applyAlignment="1" applyProtection="1">
      <alignment horizontal="center" vertical="center"/>
      <protection hidden="1"/>
    </xf>
    <xf numFmtId="0" fontId="4" fillId="9" borderId="31" xfId="0" applyFont="1" applyFill="1" applyBorder="1" applyAlignment="1" applyProtection="1">
      <alignment horizontal="center" vertical="center"/>
      <protection hidden="1"/>
    </xf>
    <xf numFmtId="166" fontId="14" fillId="17" borderId="9" xfId="3" applyNumberFormat="1" applyFont="1" applyFill="1" applyBorder="1" applyAlignment="1" applyProtection="1">
      <alignment horizontal="center" vertical="center" wrapText="1"/>
      <protection hidden="1"/>
    </xf>
    <xf numFmtId="164" fontId="27" fillId="10" borderId="10" xfId="8" applyNumberFormat="1" applyFont="1" applyFill="1" applyBorder="1" applyAlignment="1" applyProtection="1">
      <alignment horizontal="center" vertical="center" wrapText="1"/>
      <protection hidden="1"/>
    </xf>
    <xf numFmtId="164" fontId="27" fillId="10" borderId="11" xfId="8" applyNumberFormat="1" applyFont="1" applyFill="1" applyBorder="1" applyAlignment="1" applyProtection="1">
      <alignment horizontal="center" vertical="center" wrapText="1"/>
      <protection hidden="1"/>
    </xf>
    <xf numFmtId="0" fontId="4" fillId="0" borderId="1" xfId="2" applyFont="1" applyBorder="1" applyAlignment="1" applyProtection="1">
      <alignment horizontal="right" vertical="center"/>
      <protection hidden="1"/>
    </xf>
    <xf numFmtId="0" fontId="4" fillId="0" borderId="3" xfId="2" applyFont="1" applyBorder="1" applyAlignment="1" applyProtection="1">
      <alignment horizontal="right" vertical="center"/>
      <protection hidden="1"/>
    </xf>
    <xf numFmtId="0" fontId="12" fillId="0" borderId="10" xfId="2" applyFont="1" applyBorder="1" applyAlignment="1" applyProtection="1">
      <alignment horizontal="center" vertical="center"/>
      <protection hidden="1"/>
    </xf>
    <xf numFmtId="0" fontId="12" fillId="0" borderId="11" xfId="2" applyFont="1" applyBorder="1" applyAlignment="1" applyProtection="1">
      <alignment horizontal="center" vertical="center"/>
      <protection hidden="1"/>
    </xf>
    <xf numFmtId="0" fontId="12" fillId="0" borderId="12" xfId="2" applyFont="1" applyBorder="1" applyAlignment="1" applyProtection="1">
      <alignment horizontal="center" vertical="center"/>
      <protection hidden="1"/>
    </xf>
    <xf numFmtId="164" fontId="4" fillId="9" borderId="19" xfId="3" applyNumberFormat="1" applyFont="1" applyFill="1" applyBorder="1" applyAlignment="1" applyProtection="1">
      <alignment horizontal="left" vertical="center" wrapText="1"/>
      <protection hidden="1"/>
    </xf>
    <xf numFmtId="0" fontId="4" fillId="9" borderId="8" xfId="0" applyFont="1" applyFill="1" applyBorder="1" applyAlignment="1" applyProtection="1">
      <alignment horizontal="left" vertical="center" wrapText="1"/>
      <protection hidden="1"/>
    </xf>
    <xf numFmtId="0" fontId="4" fillId="9" borderId="18" xfId="0" applyFont="1" applyFill="1" applyBorder="1" applyAlignment="1" applyProtection="1">
      <alignment horizontal="left" vertical="center" wrapText="1"/>
      <protection hidden="1"/>
    </xf>
    <xf numFmtId="0" fontId="4" fillId="0" borderId="8" xfId="0" applyFont="1" applyBorder="1" applyAlignment="1" applyProtection="1">
      <alignment vertical="center" wrapText="1"/>
      <protection hidden="1"/>
    </xf>
    <xf numFmtId="0" fontId="4" fillId="0" borderId="18" xfId="0" applyFont="1" applyBorder="1" applyAlignment="1" applyProtection="1">
      <alignment vertical="center" wrapText="1"/>
      <protection hidden="1"/>
    </xf>
  </cellXfs>
  <cellStyles count="10">
    <cellStyle name="20 % - Akzent1" xfId="1" builtinId="30"/>
    <cellStyle name="Gut 2" xfId="6"/>
    <cellStyle name="Neutral 2" xfId="5"/>
    <cellStyle name="Schlecht 2" xfId="4"/>
    <cellStyle name="Standard" xfId="0" builtinId="0"/>
    <cellStyle name="Standard 2" xfId="3"/>
    <cellStyle name="Standard 2 2" xfId="7"/>
    <cellStyle name="Standard 2 3" xfId="8"/>
    <cellStyle name="Standard 3" xfId="9"/>
    <cellStyle name="Standard 4" xfId="2"/>
  </cellStyles>
  <dxfs count="0"/>
  <tableStyles count="0" defaultTableStyle="TableStyleMedium2" defaultPivotStyle="PivotStyleLight16"/>
  <colors>
    <mruColors>
      <color rgb="FFFFCCFF"/>
      <color rgb="FFFFFF99"/>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C:\ProgramData\JI\Office\Excel\Loewe_Excel.jp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file:///C:\ProgramData\JI\Office\Excel\Loewe_Excel.jpg"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54428</xdr:colOff>
      <xdr:row>0</xdr:row>
      <xdr:rowOff>130628</xdr:rowOff>
    </xdr:from>
    <xdr:to>
      <xdr:col>3</xdr:col>
      <xdr:colOff>297180</xdr:colOff>
      <xdr:row>0</xdr:row>
      <xdr:rowOff>1196737</xdr:rowOff>
    </xdr:to>
    <xdr:grpSp>
      <xdr:nvGrpSpPr>
        <xdr:cNvPr id="4" name="Gruppieren 3"/>
        <xdr:cNvGrpSpPr/>
      </xdr:nvGrpSpPr>
      <xdr:grpSpPr>
        <a:xfrm>
          <a:off x="233022" y="130628"/>
          <a:ext cx="3326471" cy="1066109"/>
          <a:chOff x="244928" y="130628"/>
          <a:chExt cx="3386002" cy="1066109"/>
        </a:xfrm>
      </xdr:grpSpPr>
      <xdr:pic>
        <xdr:nvPicPr>
          <xdr:cNvPr id="2" name="Logo"/>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tretch>
            <a:fillRect/>
          </a:stretch>
        </xdr:blipFill>
        <xdr:spPr>
          <a:xfrm>
            <a:off x="244928" y="130628"/>
            <a:ext cx="1073437" cy="1066109"/>
          </a:xfrm>
          <a:prstGeom prst="rect">
            <a:avLst/>
          </a:prstGeom>
        </xdr:spPr>
      </xdr:pic>
      <xdr:sp macro="" textlink="">
        <xdr:nvSpPr>
          <xdr:cNvPr id="3" name="Textfeld 2"/>
          <xdr:cNvSpPr txBox="1"/>
        </xdr:nvSpPr>
        <xdr:spPr>
          <a:xfrm>
            <a:off x="1411878" y="201386"/>
            <a:ext cx="2219052" cy="929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900" b="0" i="0" baseline="0">
                <a:solidFill>
                  <a:schemeClr val="dk1"/>
                </a:solidFill>
                <a:effectLst/>
                <a:latin typeface="Arial" panose="020B0604020202020204" pitchFamily="34" charset="0"/>
                <a:ea typeface="+mn-ea"/>
                <a:cs typeface="Arial" panose="020B0604020202020204" pitchFamily="34" charset="0"/>
              </a:rPr>
              <a:t>Kanton Zürich</a:t>
            </a:r>
            <a:endParaRPr lang="de-CH" sz="9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900" b="0" i="0" baseline="0">
                <a:solidFill>
                  <a:schemeClr val="dk1"/>
                </a:solidFill>
                <a:effectLst/>
                <a:latin typeface="Arial" panose="020B0604020202020204" pitchFamily="34" charset="0"/>
                <a:ea typeface="+mn-ea"/>
                <a:cs typeface="Arial" panose="020B0604020202020204" pitchFamily="34" charset="0"/>
              </a:rPr>
              <a:t>Direktion der Justiz und des Innern</a:t>
            </a:r>
            <a:endParaRPr lang="de-CH" sz="9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900" b="0" i="0" baseline="0">
                <a:solidFill>
                  <a:schemeClr val="dk1"/>
                </a:solidFill>
                <a:effectLst/>
                <a:latin typeface="Arial Black" panose="020B0A04020102020204" pitchFamily="34" charset="0"/>
                <a:ea typeface="+mn-ea"/>
                <a:cs typeface="+mn-cs"/>
              </a:rPr>
              <a:t>Fachstelle Kultur</a:t>
            </a:r>
            <a:endParaRPr lang="de-CH" sz="900">
              <a:effectLst/>
              <a:latin typeface="Arial Black" panose="020B0A04020102020204" pitchFamily="34" charset="0"/>
            </a:endParaRPr>
          </a:p>
          <a:p>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0</xdr:row>
      <xdr:rowOff>139700</xdr:rowOff>
    </xdr:from>
    <xdr:to>
      <xdr:col>4</xdr:col>
      <xdr:colOff>58602</xdr:colOff>
      <xdr:row>0</xdr:row>
      <xdr:rowOff>1205809</xdr:rowOff>
    </xdr:to>
    <xdr:grpSp>
      <xdr:nvGrpSpPr>
        <xdr:cNvPr id="3" name="Gruppieren 2"/>
        <xdr:cNvGrpSpPr/>
      </xdr:nvGrpSpPr>
      <xdr:grpSpPr>
        <a:xfrm>
          <a:off x="381000" y="139700"/>
          <a:ext cx="3378745" cy="1066109"/>
          <a:chOff x="244928" y="130628"/>
          <a:chExt cx="3386002" cy="1066109"/>
        </a:xfrm>
      </xdr:grpSpPr>
      <xdr:pic>
        <xdr:nvPicPr>
          <xdr:cNvPr id="4" name="Logo"/>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tretch>
            <a:fillRect/>
          </a:stretch>
        </xdr:blipFill>
        <xdr:spPr>
          <a:xfrm>
            <a:off x="244928" y="130628"/>
            <a:ext cx="1073437" cy="1066109"/>
          </a:xfrm>
          <a:prstGeom prst="rect">
            <a:avLst/>
          </a:prstGeom>
        </xdr:spPr>
      </xdr:pic>
      <xdr:sp macro="" textlink="">
        <xdr:nvSpPr>
          <xdr:cNvPr id="5" name="Textfeld 4"/>
          <xdr:cNvSpPr txBox="1"/>
        </xdr:nvSpPr>
        <xdr:spPr>
          <a:xfrm>
            <a:off x="1411878" y="201386"/>
            <a:ext cx="2219052" cy="929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900" b="0" i="0" baseline="0">
                <a:solidFill>
                  <a:schemeClr val="dk1"/>
                </a:solidFill>
                <a:effectLst/>
                <a:latin typeface="Arial" panose="020B0604020202020204" pitchFamily="34" charset="0"/>
                <a:ea typeface="+mn-ea"/>
                <a:cs typeface="Arial" panose="020B0604020202020204" pitchFamily="34" charset="0"/>
              </a:rPr>
              <a:t>Kanton Zürich</a:t>
            </a:r>
            <a:endParaRPr lang="de-CH" sz="9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900" b="0" i="0" baseline="0">
                <a:solidFill>
                  <a:schemeClr val="dk1"/>
                </a:solidFill>
                <a:effectLst/>
                <a:latin typeface="Arial" panose="020B0604020202020204" pitchFamily="34" charset="0"/>
                <a:ea typeface="+mn-ea"/>
                <a:cs typeface="Arial" panose="020B0604020202020204" pitchFamily="34" charset="0"/>
              </a:rPr>
              <a:t>Direktion der Justiz und des Innern</a:t>
            </a:r>
            <a:endParaRPr lang="de-CH" sz="9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900" b="0" i="0" baseline="0">
                <a:solidFill>
                  <a:schemeClr val="dk1"/>
                </a:solidFill>
                <a:effectLst/>
                <a:latin typeface="Arial Black" panose="020B0A04020102020204" pitchFamily="34" charset="0"/>
                <a:ea typeface="+mn-ea"/>
                <a:cs typeface="+mn-cs"/>
              </a:rPr>
              <a:t>Fachstelle Kultur</a:t>
            </a:r>
            <a:endParaRPr lang="de-CH" sz="900">
              <a:effectLst/>
              <a:latin typeface="Arial Black" panose="020B0A04020102020204" pitchFamily="34" charset="0"/>
            </a:endParaRPr>
          </a:p>
          <a:p>
            <a:endParaRPr lang="de-CH" sz="1100"/>
          </a:p>
        </xdr:txBody>
      </xdr:sp>
    </xdr:grp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B050"/>
  </sheetPr>
  <dimension ref="A1:FK56"/>
  <sheetViews>
    <sheetView showGridLines="0" tabSelected="1" topLeftCell="B1" zoomScale="80" zoomScaleNormal="80" workbookViewId="0">
      <selection activeCell="E22" sqref="E22"/>
    </sheetView>
  </sheetViews>
  <sheetFormatPr baseColWidth="10" defaultColWidth="11.5703125" defaultRowHeight="12" x14ac:dyDescent="0.2"/>
  <cols>
    <col min="1" max="1" width="2.7109375" style="3" customWidth="1"/>
    <col min="2" max="2" width="4.42578125" style="109" customWidth="1"/>
    <col min="3" max="3" width="41.7109375" style="7" customWidth="1"/>
    <col min="4" max="4" width="32" style="7" customWidth="1"/>
    <col min="5" max="7" width="16.7109375" style="7" customWidth="1"/>
    <col min="8" max="8" width="3.42578125" style="7" customWidth="1"/>
    <col min="9" max="9" width="16.7109375" style="7" customWidth="1"/>
    <col min="10" max="10" width="3.5703125" style="7" customWidth="1"/>
    <col min="11" max="11" width="67.42578125" style="7" customWidth="1"/>
    <col min="12" max="12" width="3.5703125" style="7" customWidth="1"/>
    <col min="13" max="13" width="5.5703125" style="7" hidden="1" customWidth="1"/>
    <col min="14" max="14" width="18.42578125" style="7" hidden="1" customWidth="1"/>
    <col min="15" max="15" width="15.42578125" style="7" hidden="1" customWidth="1"/>
    <col min="16" max="16" width="61.42578125" style="7" hidden="1" customWidth="1"/>
    <col min="17" max="17" width="2" style="3" hidden="1" customWidth="1"/>
    <col min="18" max="18" width="1.28515625" style="3" hidden="1" customWidth="1"/>
    <col min="19" max="19" width="3.7109375" style="3" hidden="1" customWidth="1"/>
    <col min="20" max="20" width="2.5703125" style="3" customWidth="1"/>
    <col min="21" max="23" width="11.5703125" style="3" customWidth="1"/>
    <col min="24" max="24" width="11.5703125" style="3" hidden="1" customWidth="1"/>
    <col min="25" max="28" width="11.5703125" style="3" customWidth="1"/>
    <col min="29" max="149" width="11.5703125" style="3"/>
    <col min="150" max="16384" width="11.5703125" style="7"/>
  </cols>
  <sheetData>
    <row r="1" spans="1:167" ht="103.35" customHeight="1" x14ac:dyDescent="0.2"/>
    <row r="2" spans="1:167" ht="12.75" thickBot="1" x14ac:dyDescent="0.25">
      <c r="B2" s="4"/>
      <c r="C2" s="5"/>
      <c r="D2" s="5"/>
      <c r="E2" s="5"/>
      <c r="F2" s="5"/>
      <c r="G2" s="5"/>
      <c r="H2" s="5"/>
      <c r="I2" s="5"/>
      <c r="J2" s="5"/>
      <c r="K2" s="5"/>
      <c r="L2" s="5"/>
      <c r="M2" s="5"/>
      <c r="N2" s="5"/>
      <c r="O2" s="5"/>
      <c r="P2" s="5"/>
      <c r="Q2" s="6"/>
    </row>
    <row r="3" spans="1:167" s="12" customFormat="1" ht="27.6" customHeight="1" x14ac:dyDescent="0.35">
      <c r="A3" s="8"/>
      <c r="B3" s="9"/>
      <c r="C3" s="298" t="s">
        <v>101</v>
      </c>
      <c r="D3" s="10"/>
      <c r="E3" s="10"/>
      <c r="F3" s="10"/>
      <c r="G3" s="10"/>
      <c r="H3" s="10"/>
      <c r="I3" s="10"/>
      <c r="J3" s="10"/>
      <c r="K3" s="10"/>
      <c r="L3" s="11"/>
      <c r="M3" s="10"/>
      <c r="N3" s="10"/>
      <c r="O3" s="10"/>
      <c r="P3" s="10"/>
      <c r="Q3" s="10"/>
      <c r="R3" s="10"/>
      <c r="S3" s="11"/>
    </row>
    <row r="4" spans="1:167" s="18" customFormat="1" ht="24" customHeight="1" x14ac:dyDescent="0.25">
      <c r="A4" s="13"/>
      <c r="B4" s="14"/>
      <c r="C4" s="15" t="s">
        <v>87</v>
      </c>
      <c r="D4" s="16"/>
      <c r="E4" s="16"/>
      <c r="F4" s="16"/>
      <c r="G4" s="16"/>
      <c r="H4" s="16"/>
      <c r="I4" s="16"/>
      <c r="J4" s="16"/>
      <c r="K4" s="16"/>
      <c r="L4" s="17"/>
      <c r="M4" s="16"/>
      <c r="N4" s="16"/>
      <c r="O4" s="16"/>
      <c r="P4" s="16"/>
      <c r="Q4" s="16"/>
      <c r="R4" s="16"/>
      <c r="S4" s="17"/>
    </row>
    <row r="5" spans="1:167" s="12" customFormat="1" ht="12.6" customHeight="1" thickBot="1" x14ac:dyDescent="0.25">
      <c r="A5" s="8"/>
      <c r="B5" s="19"/>
      <c r="C5" s="20"/>
      <c r="D5" s="20"/>
      <c r="E5" s="20"/>
      <c r="F5" s="20"/>
      <c r="G5" s="20"/>
      <c r="H5" s="20"/>
      <c r="I5" s="20"/>
      <c r="J5" s="20"/>
      <c r="K5" s="20"/>
      <c r="L5" s="21"/>
      <c r="M5" s="20"/>
      <c r="N5" s="20"/>
      <c r="O5" s="20"/>
      <c r="P5" s="20"/>
      <c r="Q5" s="20"/>
      <c r="R5" s="20"/>
      <c r="S5" s="21"/>
    </row>
    <row r="6" spans="1:167" s="28" customFormat="1" ht="37.35" customHeight="1" x14ac:dyDescent="0.2">
      <c r="A6" s="22"/>
      <c r="B6" s="23"/>
      <c r="C6" s="425" t="s">
        <v>13</v>
      </c>
      <c r="D6" s="426"/>
      <c r="E6" s="426"/>
      <c r="F6" s="426"/>
      <c r="G6" s="426"/>
      <c r="H6" s="426"/>
      <c r="I6" s="427"/>
      <c r="J6" s="24"/>
      <c r="K6" s="24"/>
      <c r="L6" s="27"/>
      <c r="M6" s="24"/>
      <c r="N6" s="24"/>
      <c r="O6" s="25"/>
      <c r="P6" s="24"/>
      <c r="Q6" s="26"/>
      <c r="R6" s="26"/>
      <c r="S6" s="27"/>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row>
    <row r="7" spans="1:167" ht="9" customHeight="1" x14ac:dyDescent="0.2">
      <c r="B7" s="29"/>
      <c r="C7" s="30"/>
      <c r="D7" s="31"/>
      <c r="E7" s="31"/>
      <c r="F7" s="31"/>
      <c r="G7" s="32"/>
      <c r="H7" s="32"/>
      <c r="I7" s="33"/>
      <c r="J7" s="32"/>
      <c r="K7" s="32"/>
      <c r="L7" s="33"/>
      <c r="M7" s="32"/>
      <c r="N7" s="32"/>
      <c r="O7" s="34"/>
      <c r="P7" s="32"/>
      <c r="Q7" s="32"/>
      <c r="R7" s="32"/>
      <c r="S7" s="33"/>
      <c r="T7" s="35"/>
      <c r="U7" s="36"/>
      <c r="V7" s="37"/>
      <c r="W7" s="36"/>
      <c r="X7" s="7"/>
      <c r="ET7" s="3"/>
      <c r="EU7" s="3"/>
      <c r="EV7" s="3"/>
      <c r="EW7" s="3"/>
      <c r="EX7" s="3"/>
      <c r="EY7" s="3"/>
      <c r="EZ7" s="3"/>
      <c r="FA7" s="3"/>
      <c r="FB7" s="3"/>
      <c r="FC7" s="3"/>
      <c r="FD7" s="3"/>
      <c r="FE7" s="3"/>
      <c r="FF7" s="3"/>
      <c r="FG7" s="3"/>
      <c r="FH7" s="3"/>
      <c r="FI7" s="3"/>
      <c r="FJ7" s="3"/>
      <c r="FK7" s="3"/>
    </row>
    <row r="8" spans="1:167" ht="91.35" customHeight="1" x14ac:dyDescent="0.2">
      <c r="B8" s="29"/>
      <c r="C8" s="434" t="s">
        <v>11</v>
      </c>
      <c r="D8" s="428" t="s">
        <v>57</v>
      </c>
      <c r="E8" s="429"/>
      <c r="F8" s="429"/>
      <c r="G8" s="429"/>
      <c r="H8" s="429"/>
      <c r="I8" s="430"/>
      <c r="J8" s="38"/>
      <c r="K8" s="38"/>
      <c r="L8" s="33"/>
      <c r="M8" s="38"/>
      <c r="N8" s="39"/>
      <c r="O8" s="34"/>
      <c r="P8" s="39"/>
      <c r="Q8" s="32"/>
      <c r="R8" s="32"/>
      <c r="S8" s="33"/>
      <c r="T8" s="35"/>
      <c r="U8" s="36"/>
      <c r="V8" s="37"/>
      <c r="W8" s="36"/>
      <c r="X8" s="7"/>
      <c r="ET8" s="3"/>
      <c r="EU8" s="3"/>
      <c r="EV8" s="3"/>
      <c r="EW8" s="3"/>
      <c r="EX8" s="3"/>
      <c r="EY8" s="3"/>
      <c r="EZ8" s="3"/>
      <c r="FA8" s="3"/>
      <c r="FB8" s="3"/>
      <c r="FC8" s="3"/>
      <c r="FD8" s="3"/>
      <c r="FE8" s="3"/>
      <c r="FF8" s="3"/>
      <c r="FG8" s="3"/>
      <c r="FH8" s="3"/>
      <c r="FI8" s="3"/>
      <c r="FJ8" s="3"/>
      <c r="FK8" s="3"/>
    </row>
    <row r="9" spans="1:167" ht="85.5" customHeight="1" x14ac:dyDescent="0.2">
      <c r="B9" s="29"/>
      <c r="C9" s="435"/>
      <c r="D9" s="428" t="s">
        <v>79</v>
      </c>
      <c r="E9" s="429"/>
      <c r="F9" s="429"/>
      <c r="G9" s="429"/>
      <c r="H9" s="429"/>
      <c r="I9" s="430"/>
      <c r="J9" s="38"/>
      <c r="K9" s="38"/>
      <c r="L9" s="33"/>
      <c r="M9" s="38"/>
      <c r="N9" s="39"/>
      <c r="O9" s="34"/>
      <c r="P9" s="39"/>
      <c r="Q9" s="32"/>
      <c r="R9" s="32"/>
      <c r="S9" s="33"/>
      <c r="T9" s="35"/>
      <c r="U9" s="36"/>
      <c r="V9" s="37"/>
      <c r="W9" s="36"/>
      <c r="X9" s="7"/>
      <c r="ET9" s="3"/>
      <c r="EU9" s="3"/>
      <c r="EV9" s="3"/>
      <c r="EW9" s="3"/>
      <c r="EX9" s="3"/>
      <c r="EY9" s="3"/>
      <c r="EZ9" s="3"/>
      <c r="FA9" s="3"/>
      <c r="FB9" s="3"/>
      <c r="FC9" s="3"/>
      <c r="FD9" s="3"/>
      <c r="FE9" s="3"/>
      <c r="FF9" s="3"/>
      <c r="FG9" s="3"/>
      <c r="FH9" s="3"/>
      <c r="FI9" s="3"/>
      <c r="FJ9" s="3"/>
      <c r="FK9" s="3"/>
    </row>
    <row r="10" spans="1:167" ht="93" customHeight="1" x14ac:dyDescent="0.2">
      <c r="B10" s="29"/>
      <c r="C10" s="435"/>
      <c r="D10" s="428" t="s">
        <v>93</v>
      </c>
      <c r="E10" s="429"/>
      <c r="F10" s="429"/>
      <c r="G10" s="429"/>
      <c r="H10" s="429"/>
      <c r="I10" s="430"/>
      <c r="J10" s="38"/>
      <c r="K10" s="38"/>
      <c r="L10" s="33"/>
      <c r="M10" s="38"/>
      <c r="N10" s="39"/>
      <c r="O10" s="34"/>
      <c r="P10" s="39"/>
      <c r="Q10" s="32"/>
      <c r="R10" s="32"/>
      <c r="S10" s="33"/>
      <c r="T10" s="35"/>
      <c r="U10" s="36"/>
      <c r="V10" s="37"/>
      <c r="W10" s="36"/>
      <c r="X10" s="7"/>
      <c r="ET10" s="3"/>
      <c r="EU10" s="3"/>
      <c r="EV10" s="3"/>
      <c r="EW10" s="3"/>
      <c r="EX10" s="3"/>
      <c r="EY10" s="3"/>
      <c r="EZ10" s="3"/>
      <c r="FA10" s="3"/>
      <c r="FB10" s="3"/>
      <c r="FC10" s="3"/>
      <c r="FD10" s="3"/>
      <c r="FE10" s="3"/>
      <c r="FF10" s="3"/>
      <c r="FG10" s="3"/>
      <c r="FH10" s="3"/>
      <c r="FI10" s="3"/>
      <c r="FJ10" s="3"/>
      <c r="FK10" s="3"/>
    </row>
    <row r="11" spans="1:167" ht="63.75" customHeight="1" x14ac:dyDescent="0.2">
      <c r="B11" s="29"/>
      <c r="C11" s="436"/>
      <c r="D11" s="428" t="s">
        <v>94</v>
      </c>
      <c r="E11" s="429"/>
      <c r="F11" s="429"/>
      <c r="G11" s="429"/>
      <c r="H11" s="429"/>
      <c r="I11" s="430"/>
      <c r="J11" s="38"/>
      <c r="K11" s="38"/>
      <c r="L11" s="33"/>
      <c r="M11" s="38"/>
      <c r="N11" s="39"/>
      <c r="O11" s="34"/>
      <c r="P11" s="39"/>
      <c r="Q11" s="32"/>
      <c r="R11" s="32"/>
      <c r="S11" s="33"/>
      <c r="T11" s="35"/>
      <c r="U11" s="36"/>
      <c r="V11" s="37"/>
      <c r="W11" s="36"/>
      <c r="X11" s="7"/>
      <c r="ET11" s="3"/>
      <c r="EU11" s="3"/>
      <c r="EV11" s="3"/>
      <c r="EW11" s="3"/>
      <c r="EX11" s="3"/>
      <c r="EY11" s="3"/>
      <c r="EZ11" s="3"/>
      <c r="FA11" s="3"/>
      <c r="FB11" s="3"/>
      <c r="FC11" s="3"/>
      <c r="FD11" s="3"/>
      <c r="FE11" s="3"/>
      <c r="FF11" s="3"/>
      <c r="FG11" s="3"/>
      <c r="FH11" s="3"/>
      <c r="FI11" s="3"/>
      <c r="FJ11" s="3"/>
      <c r="FK11" s="3"/>
    </row>
    <row r="12" spans="1:167" ht="11.1" customHeight="1" thickBot="1" x14ac:dyDescent="0.25">
      <c r="A12" s="40"/>
      <c r="B12" s="29"/>
      <c r="C12" s="431"/>
      <c r="D12" s="432"/>
      <c r="E12" s="432"/>
      <c r="F12" s="432"/>
      <c r="G12" s="432"/>
      <c r="H12" s="432"/>
      <c r="I12" s="433"/>
      <c r="J12" s="41"/>
      <c r="K12" s="41"/>
      <c r="L12" s="33"/>
      <c r="M12" s="41"/>
      <c r="N12" s="39"/>
      <c r="O12" s="34"/>
      <c r="P12" s="39"/>
      <c r="Q12" s="32"/>
      <c r="R12" s="32"/>
      <c r="S12" s="33"/>
      <c r="T12" s="35"/>
      <c r="U12" s="36"/>
      <c r="V12" s="37"/>
      <c r="W12" s="36"/>
      <c r="X12" s="7"/>
      <c r="ET12" s="3"/>
      <c r="EU12" s="3"/>
      <c r="EV12" s="3"/>
      <c r="EW12" s="3"/>
      <c r="EX12" s="3"/>
      <c r="EY12" s="3"/>
      <c r="EZ12" s="3"/>
      <c r="FA12" s="3"/>
      <c r="FB12" s="3"/>
      <c r="FC12" s="3"/>
      <c r="FD12" s="3"/>
      <c r="FE12" s="3"/>
      <c r="FF12" s="3"/>
      <c r="FG12" s="3"/>
      <c r="FH12" s="3"/>
      <c r="FI12" s="3"/>
      <c r="FJ12" s="3"/>
      <c r="FK12" s="3"/>
    </row>
    <row r="13" spans="1:167" ht="36.6" customHeight="1" thickBot="1" x14ac:dyDescent="0.25">
      <c r="A13" s="40"/>
      <c r="B13" s="29"/>
      <c r="C13" s="242" t="s">
        <v>26</v>
      </c>
      <c r="D13" s="420" t="s">
        <v>68</v>
      </c>
      <c r="E13" s="421"/>
      <c r="F13" s="397" t="s">
        <v>69</v>
      </c>
      <c r="G13" s="398"/>
      <c r="H13" s="398"/>
      <c r="I13" s="399"/>
      <c r="J13" s="42"/>
      <c r="K13" s="42"/>
      <c r="L13" s="33"/>
      <c r="M13" s="42"/>
      <c r="N13" s="39"/>
      <c r="O13" s="34"/>
      <c r="P13" s="39"/>
      <c r="Q13" s="32"/>
      <c r="R13" s="32"/>
      <c r="S13" s="33"/>
      <c r="T13" s="35"/>
      <c r="U13" s="35"/>
      <c r="V13" s="37"/>
      <c r="W13" s="36"/>
      <c r="X13" s="7"/>
      <c r="ET13" s="3"/>
      <c r="EU13" s="3"/>
      <c r="EV13" s="3"/>
      <c r="EW13" s="3"/>
      <c r="EX13" s="3"/>
      <c r="EY13" s="3"/>
      <c r="EZ13" s="3"/>
      <c r="FA13" s="3"/>
      <c r="FB13" s="3"/>
      <c r="FC13" s="3"/>
      <c r="FD13" s="3"/>
      <c r="FE13" s="3"/>
      <c r="FF13" s="3"/>
      <c r="FG13" s="3"/>
      <c r="FH13" s="3"/>
      <c r="FI13" s="3"/>
      <c r="FJ13" s="3"/>
      <c r="FK13" s="3"/>
    </row>
    <row r="14" spans="1:167" s="12" customFormat="1" ht="26.1" customHeight="1" thickBot="1" x14ac:dyDescent="0.25">
      <c r="A14" s="44"/>
      <c r="B14" s="19"/>
      <c r="C14" s="20"/>
      <c r="D14" s="20"/>
      <c r="E14" s="20"/>
      <c r="F14" s="20"/>
      <c r="G14" s="20"/>
      <c r="H14" s="20"/>
      <c r="I14" s="20"/>
      <c r="J14" s="20"/>
      <c r="K14" s="20"/>
      <c r="L14" s="21"/>
      <c r="M14" s="20"/>
      <c r="N14" s="20"/>
      <c r="O14" s="20"/>
      <c r="P14" s="20"/>
      <c r="Q14" s="20"/>
      <c r="R14" s="20"/>
      <c r="S14" s="21"/>
      <c r="U14" s="45"/>
    </row>
    <row r="15" spans="1:167" s="12" customFormat="1" ht="15" customHeight="1" x14ac:dyDescent="0.2">
      <c r="A15" s="44"/>
      <c r="B15" s="19"/>
      <c r="C15" s="46" t="s">
        <v>0</v>
      </c>
      <c r="D15" s="400" t="s">
        <v>48</v>
      </c>
      <c r="E15" s="401"/>
      <c r="F15" s="401"/>
      <c r="G15" s="402"/>
      <c r="H15" s="47"/>
      <c r="I15" s="20"/>
      <c r="J15" s="20"/>
      <c r="K15" s="20"/>
      <c r="L15" s="21"/>
      <c r="M15" s="20"/>
      <c r="N15" s="20"/>
      <c r="O15" s="20"/>
      <c r="P15" s="20"/>
      <c r="Q15" s="20"/>
      <c r="R15" s="20"/>
      <c r="S15" s="21"/>
      <c r="U15" s="45"/>
    </row>
    <row r="16" spans="1:167" s="12" customFormat="1" ht="15.75" thickBot="1" x14ac:dyDescent="0.25">
      <c r="A16" s="44"/>
      <c r="B16" s="19"/>
      <c r="C16" s="48" t="s">
        <v>14</v>
      </c>
      <c r="D16" s="403"/>
      <c r="E16" s="404"/>
      <c r="F16" s="404"/>
      <c r="G16" s="405"/>
      <c r="H16" s="49"/>
      <c r="I16" s="20"/>
      <c r="J16" s="20"/>
      <c r="K16" s="20"/>
      <c r="L16" s="21"/>
      <c r="M16" s="20"/>
      <c r="N16" s="20"/>
      <c r="O16" s="20"/>
      <c r="P16" s="20"/>
      <c r="Q16" s="20"/>
      <c r="R16" s="20"/>
      <c r="S16" s="21"/>
      <c r="U16" s="377"/>
    </row>
    <row r="17" spans="1:153" s="28" customFormat="1" ht="15.6" customHeight="1" thickBot="1" x14ac:dyDescent="0.25">
      <c r="A17" s="50"/>
      <c r="B17" s="23"/>
      <c r="C17" s="51"/>
      <c r="D17" s="26"/>
      <c r="E17" s="26"/>
      <c r="F17" s="52"/>
      <c r="G17" s="26"/>
      <c r="H17" s="26"/>
      <c r="I17" s="52"/>
      <c r="J17" s="52"/>
      <c r="K17" s="52"/>
      <c r="L17" s="27"/>
      <c r="M17" s="52"/>
      <c r="N17" s="26"/>
      <c r="O17" s="26"/>
      <c r="P17" s="26"/>
      <c r="Q17" s="26"/>
      <c r="R17" s="26"/>
      <c r="S17" s="27"/>
      <c r="T17" s="22"/>
      <c r="U17" s="377"/>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row>
    <row r="18" spans="1:153" s="28" customFormat="1" ht="15.75" x14ac:dyDescent="0.2">
      <c r="A18" s="50"/>
      <c r="B18" s="23"/>
      <c r="C18" s="422" t="s">
        <v>66</v>
      </c>
      <c r="D18" s="423"/>
      <c r="E18" s="423"/>
      <c r="F18" s="423"/>
      <c r="G18" s="424"/>
      <c r="H18" s="26"/>
      <c r="I18" s="52"/>
      <c r="J18" s="52"/>
      <c r="K18" s="52"/>
      <c r="L18" s="27"/>
      <c r="M18" s="52"/>
      <c r="N18" s="26"/>
      <c r="O18" s="26"/>
      <c r="P18" s="26"/>
      <c r="Q18" s="26"/>
      <c r="R18" s="26"/>
      <c r="S18" s="27"/>
      <c r="T18" s="22"/>
      <c r="U18" s="377"/>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row>
    <row r="19" spans="1:153" s="28" customFormat="1" ht="30" customHeight="1" thickBot="1" x14ac:dyDescent="0.25">
      <c r="A19" s="50"/>
      <c r="B19" s="23"/>
      <c r="C19" s="53"/>
      <c r="D19" s="54" t="s">
        <v>39</v>
      </c>
      <c r="E19" s="1"/>
      <c r="F19" s="55" t="s">
        <v>38</v>
      </c>
      <c r="G19" s="2"/>
      <c r="H19" s="26"/>
      <c r="I19" s="52"/>
      <c r="J19" s="52"/>
      <c r="K19" s="52"/>
      <c r="L19" s="27"/>
      <c r="M19" s="52"/>
      <c r="N19" s="26"/>
      <c r="O19" s="26"/>
      <c r="P19" s="26"/>
      <c r="Q19" s="26"/>
      <c r="R19" s="26"/>
      <c r="S19" s="27"/>
      <c r="T19" s="22"/>
      <c r="U19" s="377"/>
      <c r="V19" s="22"/>
      <c r="W19" s="22"/>
      <c r="X19" s="22"/>
      <c r="Y19" s="56"/>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row>
    <row r="20" spans="1:153" s="28" customFormat="1" ht="14.1" customHeight="1" thickBot="1" x14ac:dyDescent="0.25">
      <c r="A20" s="50"/>
      <c r="B20" s="23"/>
      <c r="C20" s="57"/>
      <c r="D20" s="26"/>
      <c r="E20" s="26"/>
      <c r="F20" s="52"/>
      <c r="G20" s="26"/>
      <c r="H20" s="26"/>
      <c r="I20" s="52"/>
      <c r="J20" s="52"/>
      <c r="K20" s="52"/>
      <c r="L20" s="27"/>
      <c r="M20" s="52"/>
      <c r="N20" s="26"/>
      <c r="O20" s="26"/>
      <c r="P20" s="26"/>
      <c r="Q20" s="26"/>
      <c r="R20" s="26"/>
      <c r="S20" s="27"/>
      <c r="T20" s="22"/>
      <c r="U20" s="377"/>
      <c r="V20" s="22"/>
      <c r="W20" s="22"/>
      <c r="X20" s="22"/>
      <c r="Y20" s="56"/>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row>
    <row r="21" spans="1:153" ht="36" customHeight="1" thickBot="1" x14ac:dyDescent="0.3">
      <c r="A21" s="40"/>
      <c r="B21" s="29"/>
      <c r="C21" s="408" t="s">
        <v>21</v>
      </c>
      <c r="D21" s="409"/>
      <c r="E21" s="409"/>
      <c r="F21" s="409"/>
      <c r="G21" s="410"/>
      <c r="H21" s="58"/>
      <c r="I21" s="378" t="s">
        <v>10</v>
      </c>
      <c r="J21" s="200"/>
      <c r="K21" s="208"/>
      <c r="L21" s="60"/>
      <c r="M21" s="208"/>
      <c r="N21" s="385" t="s">
        <v>71</v>
      </c>
      <c r="O21" s="386"/>
      <c r="P21" s="387"/>
      <c r="Q21" s="59"/>
      <c r="R21" s="32"/>
      <c r="S21" s="60"/>
      <c r="U21" s="377"/>
      <c r="X21" s="61">
        <v>2017</v>
      </c>
      <c r="ET21" s="3"/>
      <c r="EU21" s="3"/>
      <c r="EV21" s="3"/>
      <c r="EW21" s="3"/>
    </row>
    <row r="22" spans="1:153" ht="23.1" customHeight="1" x14ac:dyDescent="0.2">
      <c r="A22" s="40"/>
      <c r="B22" s="29"/>
      <c r="C22" s="411" t="s">
        <v>24</v>
      </c>
      <c r="D22" s="412"/>
      <c r="E22" s="110" t="s">
        <v>92</v>
      </c>
      <c r="F22" s="416"/>
      <c r="G22" s="417"/>
      <c r="H22" s="31"/>
      <c r="I22" s="379"/>
      <c r="J22" s="201"/>
      <c r="K22" s="66"/>
      <c r="L22" s="60"/>
      <c r="M22" s="66"/>
      <c r="N22" s="392" t="s">
        <v>43</v>
      </c>
      <c r="O22" s="390">
        <v>12</v>
      </c>
      <c r="P22" s="62"/>
      <c r="Q22" s="63"/>
      <c r="R22" s="32"/>
      <c r="S22" s="60"/>
      <c r="U22" s="64"/>
      <c r="X22" s="61">
        <v>2018</v>
      </c>
      <c r="ET22" s="3"/>
      <c r="EU22" s="3"/>
      <c r="EV22" s="3"/>
      <c r="EW22" s="3"/>
    </row>
    <row r="23" spans="1:153" ht="25.35" customHeight="1" thickBot="1" x14ac:dyDescent="0.25">
      <c r="A23" s="40"/>
      <c r="B23" s="29"/>
      <c r="C23" s="413" t="s">
        <v>25</v>
      </c>
      <c r="D23" s="414"/>
      <c r="E23" s="414"/>
      <c r="F23" s="414"/>
      <c r="G23" s="415"/>
      <c r="H23" s="65"/>
      <c r="I23" s="380"/>
      <c r="J23" s="66"/>
      <c r="K23" s="66"/>
      <c r="L23" s="60"/>
      <c r="M23" s="66"/>
      <c r="N23" s="393"/>
      <c r="O23" s="391"/>
      <c r="P23" s="67"/>
      <c r="Q23" s="31"/>
      <c r="R23" s="31"/>
      <c r="S23" s="60"/>
      <c r="U23" s="377"/>
      <c r="X23" s="61">
        <v>2019</v>
      </c>
    </row>
    <row r="24" spans="1:153" s="74" customFormat="1" ht="30" customHeight="1" thickBot="1" x14ac:dyDescent="0.25">
      <c r="A24" s="68"/>
      <c r="B24" s="69"/>
      <c r="C24" s="406" t="s">
        <v>22</v>
      </c>
      <c r="D24" s="407"/>
      <c r="E24" s="70" t="str">
        <f>IF(E22="","?",E22)</f>
        <v xml:space="preserve"> </v>
      </c>
      <c r="F24" s="418"/>
      <c r="G24" s="419"/>
      <c r="H24" s="65"/>
      <c r="I24" s="381"/>
      <c r="J24" s="206"/>
      <c r="K24" s="209"/>
      <c r="L24" s="72"/>
      <c r="M24" s="202"/>
      <c r="N24" s="212" t="s">
        <v>40</v>
      </c>
      <c r="O24" s="383" t="s">
        <v>41</v>
      </c>
      <c r="P24" s="388" t="s">
        <v>42</v>
      </c>
      <c r="Q24" s="71"/>
      <c r="R24" s="52"/>
      <c r="S24" s="72"/>
      <c r="T24" s="73"/>
      <c r="U24" s="377"/>
      <c r="V24" s="73"/>
      <c r="W24" s="73"/>
      <c r="X24" s="61" t="str">
        <f>IF(G19=2020,2020," ")</f>
        <v xml:space="preserve"> </v>
      </c>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row>
    <row r="25" spans="1:153" s="78" customFormat="1" ht="30" customHeight="1" x14ac:dyDescent="0.2">
      <c r="A25" s="75"/>
      <c r="B25" s="76">
        <v>1</v>
      </c>
      <c r="C25" s="363" t="s">
        <v>16</v>
      </c>
      <c r="D25" s="364"/>
      <c r="E25" s="364"/>
      <c r="F25" s="364"/>
      <c r="G25" s="365"/>
      <c r="H25" s="65"/>
      <c r="I25" s="382"/>
      <c r="J25" s="206"/>
      <c r="K25" s="213" t="s">
        <v>27</v>
      </c>
      <c r="L25" s="72"/>
      <c r="M25" s="202"/>
      <c r="N25" s="236" t="str">
        <f>E24</f>
        <v xml:space="preserve"> </v>
      </c>
      <c r="O25" s="384"/>
      <c r="P25" s="389"/>
      <c r="Q25" s="71"/>
      <c r="R25" s="52"/>
      <c r="S25" s="72"/>
      <c r="T25" s="73"/>
      <c r="U25" s="77"/>
      <c r="V25" s="73"/>
      <c r="W25" s="73"/>
      <c r="X25" s="61"/>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row>
    <row r="26" spans="1:153" s="81" customFormat="1" ht="50.1" customHeight="1" x14ac:dyDescent="0.2">
      <c r="A26" s="40"/>
      <c r="B26" s="79">
        <v>1.1000000000000001</v>
      </c>
      <c r="C26" s="394" t="s">
        <v>58</v>
      </c>
      <c r="D26" s="395"/>
      <c r="E26" s="396"/>
      <c r="F26" s="351">
        <v>0</v>
      </c>
      <c r="G26" s="352"/>
      <c r="H26" s="65"/>
      <c r="I26" s="243">
        <f>IF($G$19=2020,F26/(13-$E$19),F26/12)</f>
        <v>0</v>
      </c>
      <c r="J26" s="207"/>
      <c r="K26" s="205"/>
      <c r="L26" s="60"/>
      <c r="M26" s="203"/>
      <c r="N26" s="254">
        <f t="shared" ref="N26:N29" si="0">F26</f>
        <v>0</v>
      </c>
      <c r="O26" s="255">
        <f>N26/$O$22</f>
        <v>0</v>
      </c>
      <c r="P26" s="260"/>
      <c r="Q26" s="80"/>
      <c r="R26" s="31"/>
      <c r="S26" s="60"/>
      <c r="T26" s="3"/>
      <c r="U26" s="64"/>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row>
    <row r="27" spans="1:153" s="81" customFormat="1" ht="50.1" customHeight="1" x14ac:dyDescent="0.2">
      <c r="A27" s="40"/>
      <c r="B27" s="79">
        <v>1.2</v>
      </c>
      <c r="C27" s="394" t="s">
        <v>59</v>
      </c>
      <c r="D27" s="395"/>
      <c r="E27" s="396"/>
      <c r="F27" s="351">
        <v>0</v>
      </c>
      <c r="G27" s="352"/>
      <c r="H27" s="65"/>
      <c r="I27" s="349"/>
      <c r="J27" s="83"/>
      <c r="K27" s="237" t="s">
        <v>72</v>
      </c>
      <c r="L27" s="60"/>
      <c r="M27" s="84"/>
      <c r="N27" s="254">
        <f t="shared" si="0"/>
        <v>0</v>
      </c>
      <c r="O27" s="347"/>
      <c r="P27" s="260"/>
      <c r="Q27" s="31"/>
      <c r="R27" s="31"/>
      <c r="S27" s="60"/>
      <c r="T27" s="3"/>
      <c r="U27" s="64"/>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row>
    <row r="28" spans="1:153" s="81" customFormat="1" ht="50.1" customHeight="1" x14ac:dyDescent="0.2">
      <c r="A28" s="40"/>
      <c r="B28" s="79">
        <v>1.3</v>
      </c>
      <c r="C28" s="394" t="s">
        <v>60</v>
      </c>
      <c r="D28" s="395"/>
      <c r="E28" s="396"/>
      <c r="F28" s="351">
        <v>0</v>
      </c>
      <c r="G28" s="352"/>
      <c r="H28" s="65"/>
      <c r="I28" s="350"/>
      <c r="J28" s="83"/>
      <c r="K28" s="205"/>
      <c r="L28" s="60"/>
      <c r="M28" s="84"/>
      <c r="N28" s="254">
        <f t="shared" si="0"/>
        <v>0</v>
      </c>
      <c r="O28" s="348"/>
      <c r="P28" s="260"/>
      <c r="Q28" s="31"/>
      <c r="R28" s="31"/>
      <c r="S28" s="60"/>
      <c r="T28" s="3"/>
      <c r="U28" s="64"/>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row>
    <row r="29" spans="1:153" s="81" customFormat="1" ht="50.1" customHeight="1" x14ac:dyDescent="0.2">
      <c r="A29" s="40"/>
      <c r="B29" s="82">
        <v>1.4</v>
      </c>
      <c r="C29" s="360" t="s">
        <v>90</v>
      </c>
      <c r="D29" s="361"/>
      <c r="E29" s="362"/>
      <c r="F29" s="351">
        <v>0</v>
      </c>
      <c r="G29" s="352"/>
      <c r="H29" s="65"/>
      <c r="I29" s="243">
        <f>IF($G$19=2020,F29/(13-$E$19),F29/12)</f>
        <v>0</v>
      </c>
      <c r="J29" s="207"/>
      <c r="K29" s="297" t="s">
        <v>91</v>
      </c>
      <c r="L29" s="60"/>
      <c r="M29" s="203"/>
      <c r="N29" s="254">
        <f t="shared" si="0"/>
        <v>0</v>
      </c>
      <c r="O29" s="255">
        <f>N29/$O$22</f>
        <v>0</v>
      </c>
      <c r="P29" s="261"/>
      <c r="Q29" s="31"/>
      <c r="R29" s="31"/>
      <c r="S29" s="60"/>
      <c r="T29" s="3"/>
      <c r="U29" s="64"/>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row>
    <row r="30" spans="1:153" s="81" customFormat="1" ht="50.1" customHeight="1" x14ac:dyDescent="0.2">
      <c r="A30" s="40"/>
      <c r="B30" s="82">
        <v>1.5</v>
      </c>
      <c r="C30" s="360" t="s">
        <v>28</v>
      </c>
      <c r="D30" s="361"/>
      <c r="E30" s="362"/>
      <c r="F30" s="351">
        <v>0</v>
      </c>
      <c r="G30" s="352"/>
      <c r="H30" s="65"/>
      <c r="I30" s="349"/>
      <c r="J30" s="83"/>
      <c r="K30" s="297" t="s">
        <v>88</v>
      </c>
      <c r="L30" s="60"/>
      <c r="M30" s="84"/>
      <c r="N30" s="254">
        <f>F30</f>
        <v>0</v>
      </c>
      <c r="O30" s="347"/>
      <c r="P30" s="260"/>
      <c r="Q30" s="31"/>
      <c r="R30" s="31"/>
      <c r="S30" s="60"/>
      <c r="T30" s="3"/>
      <c r="U30" s="64"/>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row>
    <row r="31" spans="1:153" s="81" customFormat="1" ht="20.100000000000001" customHeight="1" x14ac:dyDescent="0.2">
      <c r="A31" s="40"/>
      <c r="B31" s="231">
        <v>1.6</v>
      </c>
      <c r="C31" s="374" t="s">
        <v>73</v>
      </c>
      <c r="D31" s="375"/>
      <c r="E31" s="376"/>
      <c r="F31" s="353">
        <f>SUM(F26:G30)</f>
        <v>0</v>
      </c>
      <c r="G31" s="354"/>
      <c r="H31" s="65"/>
      <c r="I31" s="355"/>
      <c r="J31" s="84"/>
      <c r="K31" s="84"/>
      <c r="L31" s="60"/>
      <c r="M31" s="84"/>
      <c r="N31" s="256">
        <f>SUM(N26:N30)</f>
        <v>0</v>
      </c>
      <c r="O31" s="348"/>
      <c r="P31" s="262"/>
      <c r="Q31" s="31"/>
      <c r="R31" s="31"/>
      <c r="S31" s="60"/>
      <c r="T31" s="3"/>
      <c r="U31" s="64"/>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row>
    <row r="32" spans="1:153" s="81" customFormat="1" ht="30" customHeight="1" x14ac:dyDescent="0.2">
      <c r="A32" s="40"/>
      <c r="B32" s="85">
        <v>2</v>
      </c>
      <c r="C32" s="363" t="s">
        <v>77</v>
      </c>
      <c r="D32" s="364"/>
      <c r="E32" s="364"/>
      <c r="F32" s="364"/>
      <c r="G32" s="365"/>
      <c r="H32" s="65"/>
      <c r="I32" s="355"/>
      <c r="J32" s="84"/>
      <c r="K32" s="84"/>
      <c r="L32" s="60"/>
      <c r="M32" s="84"/>
      <c r="N32" s="356"/>
      <c r="O32" s="357"/>
      <c r="P32" s="358"/>
      <c r="Q32" s="31"/>
      <c r="R32" s="31"/>
      <c r="S32" s="60"/>
      <c r="T32" s="3"/>
      <c r="U32" s="64"/>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row>
    <row r="33" spans="1:149" s="81" customFormat="1" ht="50.1" customHeight="1" x14ac:dyDescent="0.2">
      <c r="A33" s="3"/>
      <c r="B33" s="82">
        <v>2.1</v>
      </c>
      <c r="C33" s="360" t="s">
        <v>19</v>
      </c>
      <c r="D33" s="361"/>
      <c r="E33" s="362"/>
      <c r="F33" s="351">
        <v>0</v>
      </c>
      <c r="G33" s="352"/>
      <c r="H33" s="65"/>
      <c r="I33" s="355"/>
      <c r="J33" s="83"/>
      <c r="K33" s="205"/>
      <c r="L33" s="60"/>
      <c r="M33" s="84"/>
      <c r="N33" s="257">
        <f>F33</f>
        <v>0</v>
      </c>
      <c r="O33" s="347"/>
      <c r="P33" s="260"/>
      <c r="Q33" s="31"/>
      <c r="R33" s="31"/>
      <c r="S33" s="60"/>
      <c r="T33" s="3"/>
      <c r="U33" s="64"/>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row>
    <row r="34" spans="1:149" s="81" customFormat="1" ht="50.1" customHeight="1" x14ac:dyDescent="0.2">
      <c r="A34" s="40"/>
      <c r="B34" s="82">
        <v>2.2000000000000002</v>
      </c>
      <c r="C34" s="360" t="s">
        <v>17</v>
      </c>
      <c r="D34" s="361"/>
      <c r="E34" s="362"/>
      <c r="F34" s="351">
        <v>0</v>
      </c>
      <c r="G34" s="352"/>
      <c r="H34" s="65"/>
      <c r="I34" s="355"/>
      <c r="J34" s="83"/>
      <c r="K34" s="205"/>
      <c r="L34" s="60"/>
      <c r="M34" s="84"/>
      <c r="N34" s="257">
        <f>F34</f>
        <v>0</v>
      </c>
      <c r="O34" s="369"/>
      <c r="P34" s="260"/>
      <c r="Q34" s="31"/>
      <c r="R34" s="31"/>
      <c r="S34" s="60"/>
      <c r="T34" s="3"/>
      <c r="U34" s="64"/>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row>
    <row r="35" spans="1:149" s="81" customFormat="1" ht="50.1" customHeight="1" x14ac:dyDescent="0.2">
      <c r="A35" s="40"/>
      <c r="B35" s="82">
        <v>2.2999999999999998</v>
      </c>
      <c r="C35" s="360" t="s">
        <v>20</v>
      </c>
      <c r="D35" s="361"/>
      <c r="E35" s="362"/>
      <c r="F35" s="351">
        <v>0</v>
      </c>
      <c r="G35" s="352"/>
      <c r="H35" s="65"/>
      <c r="I35" s="355"/>
      <c r="J35" s="83"/>
      <c r="K35" s="205"/>
      <c r="L35" s="60"/>
      <c r="M35" s="84"/>
      <c r="N35" s="257">
        <f>F35</f>
        <v>0</v>
      </c>
      <c r="O35" s="348"/>
      <c r="P35" s="260"/>
      <c r="Q35" s="31"/>
      <c r="R35" s="31"/>
      <c r="S35" s="60"/>
      <c r="T35" s="3"/>
      <c r="U35" s="64"/>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row>
    <row r="36" spans="1:149" s="81" customFormat="1" ht="30" customHeight="1" x14ac:dyDescent="0.2">
      <c r="A36" s="40"/>
      <c r="B36" s="85">
        <v>3</v>
      </c>
      <c r="C36" s="363" t="s">
        <v>95</v>
      </c>
      <c r="D36" s="364"/>
      <c r="E36" s="364"/>
      <c r="F36" s="364"/>
      <c r="G36" s="365"/>
      <c r="H36" s="65"/>
      <c r="I36" s="350"/>
      <c r="J36" s="83"/>
      <c r="K36" s="210"/>
      <c r="L36" s="60"/>
      <c r="M36" s="84"/>
      <c r="N36" s="370"/>
      <c r="O36" s="371"/>
      <c r="P36" s="372"/>
      <c r="Q36" s="31"/>
      <c r="R36" s="31"/>
      <c r="S36" s="60"/>
      <c r="T36" s="3"/>
      <c r="U36" s="64"/>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row>
    <row r="37" spans="1:149" s="81" customFormat="1" ht="50.1" customHeight="1" thickBot="1" x14ac:dyDescent="0.25">
      <c r="A37" s="40"/>
      <c r="B37" s="86"/>
      <c r="C37" s="366" t="s">
        <v>23</v>
      </c>
      <c r="D37" s="367"/>
      <c r="E37" s="367"/>
      <c r="F37" s="367"/>
      <c r="G37" s="368"/>
      <c r="H37" s="65"/>
      <c r="I37" s="244">
        <f>I26+I29</f>
        <v>0</v>
      </c>
      <c r="J37" s="211"/>
      <c r="K37" s="204"/>
      <c r="L37" s="60"/>
      <c r="M37" s="204"/>
      <c r="N37" s="258"/>
      <c r="O37" s="259">
        <f>O26+O29</f>
        <v>0</v>
      </c>
      <c r="P37" s="263"/>
      <c r="Q37" s="31"/>
      <c r="R37" s="31"/>
      <c r="S37" s="60"/>
      <c r="T37" s="3"/>
      <c r="U37" s="64"/>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row>
    <row r="38" spans="1:149" s="96" customFormat="1" ht="18.600000000000001" customHeight="1" thickBot="1" x14ac:dyDescent="0.25">
      <c r="A38" s="87"/>
      <c r="B38" s="88"/>
      <c r="C38" s="89"/>
      <c r="D38" s="89"/>
      <c r="E38" s="89"/>
      <c r="F38" s="89"/>
      <c r="G38" s="89"/>
      <c r="H38" s="89"/>
      <c r="I38" s="89"/>
      <c r="J38" s="89"/>
      <c r="K38" s="89"/>
      <c r="L38" s="95"/>
      <c r="M38" s="89"/>
      <c r="N38" s="90"/>
      <c r="O38" s="91"/>
      <c r="P38" s="92"/>
      <c r="Q38" s="93"/>
      <c r="R38" s="94"/>
      <c r="S38" s="95"/>
      <c r="T38" s="87"/>
      <c r="U38" s="359"/>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c r="DQ38" s="87"/>
      <c r="DR38" s="87"/>
      <c r="DS38" s="87"/>
      <c r="DT38" s="87"/>
      <c r="DU38" s="87"/>
      <c r="DV38" s="87"/>
      <c r="DW38" s="87"/>
      <c r="DX38" s="87"/>
      <c r="DY38" s="87"/>
      <c r="DZ38" s="87"/>
      <c r="EA38" s="87"/>
      <c r="EB38" s="87"/>
      <c r="EC38" s="87"/>
      <c r="ED38" s="87"/>
      <c r="EE38" s="87"/>
      <c r="EF38" s="87"/>
      <c r="EG38" s="87"/>
      <c r="EH38" s="87"/>
      <c r="EI38" s="87"/>
      <c r="EJ38" s="87"/>
      <c r="EK38" s="87"/>
      <c r="EL38" s="87"/>
      <c r="EM38" s="87"/>
      <c r="EN38" s="87"/>
      <c r="EO38" s="87"/>
      <c r="EP38" s="87"/>
      <c r="EQ38" s="87"/>
      <c r="ER38" s="87"/>
      <c r="ES38" s="87"/>
    </row>
    <row r="39" spans="1:149" s="102" customFormat="1" ht="28.5" customHeight="1" x14ac:dyDescent="0.2">
      <c r="A39" s="87"/>
      <c r="B39" s="97"/>
      <c r="C39" s="97"/>
      <c r="D39" s="97"/>
      <c r="E39" s="97"/>
      <c r="F39" s="97"/>
      <c r="G39" s="97"/>
      <c r="H39" s="97"/>
      <c r="I39" s="97"/>
      <c r="J39" s="97"/>
      <c r="K39" s="97"/>
      <c r="L39" s="97"/>
      <c r="M39" s="97"/>
      <c r="N39" s="98"/>
      <c r="O39" s="99"/>
      <c r="P39" s="100"/>
      <c r="Q39" s="101"/>
      <c r="R39" s="87"/>
      <c r="S39" s="87"/>
      <c r="T39" s="87"/>
      <c r="U39" s="359"/>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row>
    <row r="40" spans="1:149" ht="15" x14ac:dyDescent="0.2">
      <c r="B40" s="373" t="s">
        <v>80</v>
      </c>
      <c r="C40" s="373"/>
      <c r="D40" s="373"/>
      <c r="E40" s="373"/>
      <c r="F40" s="373"/>
      <c r="G40" s="373"/>
      <c r="H40" s="373"/>
      <c r="I40" s="373"/>
      <c r="J40" s="373"/>
      <c r="K40" s="373"/>
      <c r="L40" s="373"/>
      <c r="M40" s="296"/>
      <c r="N40" s="103"/>
      <c r="O40" s="104"/>
      <c r="P40" s="105"/>
      <c r="U40" s="359"/>
    </row>
    <row r="41" spans="1:149" s="43" customFormat="1" ht="3.6" customHeight="1" x14ac:dyDescent="0.2">
      <c r="A41" s="3"/>
      <c r="B41" s="373"/>
      <c r="C41" s="373"/>
      <c r="D41" s="373"/>
      <c r="E41" s="373"/>
      <c r="F41" s="373"/>
      <c r="G41" s="373"/>
      <c r="H41" s="373"/>
      <c r="I41" s="373"/>
      <c r="J41" s="373"/>
      <c r="K41" s="373"/>
      <c r="L41" s="373"/>
      <c r="M41" s="296"/>
      <c r="N41" s="301"/>
      <c r="O41" s="40"/>
      <c r="P41" s="98"/>
      <c r="Q41" s="3"/>
      <c r="R41" s="3"/>
      <c r="S41" s="3"/>
      <c r="T41" s="3"/>
      <c r="U41" s="359"/>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row>
    <row r="42" spans="1:149" ht="30.6" customHeight="1" x14ac:dyDescent="0.2">
      <c r="B42" s="373"/>
      <c r="C42" s="373"/>
      <c r="D42" s="373"/>
      <c r="E42" s="373"/>
      <c r="F42" s="373"/>
      <c r="G42" s="373"/>
      <c r="H42" s="373"/>
      <c r="I42" s="373"/>
      <c r="J42" s="373"/>
      <c r="K42" s="373"/>
      <c r="L42" s="373"/>
      <c r="M42" s="296"/>
      <c r="N42" s="302"/>
      <c r="O42" s="303" t="s">
        <v>2</v>
      </c>
      <c r="P42" s="106"/>
      <c r="U42" s="359"/>
    </row>
    <row r="43" spans="1:149" s="43" customFormat="1" ht="5.25" customHeight="1" x14ac:dyDescent="0.2">
      <c r="A43" s="3"/>
      <c r="B43" s="373"/>
      <c r="C43" s="373"/>
      <c r="D43" s="373"/>
      <c r="E43" s="373"/>
      <c r="F43" s="373"/>
      <c r="G43" s="373"/>
      <c r="H43" s="373"/>
      <c r="I43" s="373"/>
      <c r="J43" s="373"/>
      <c r="K43" s="373"/>
      <c r="L43" s="373"/>
      <c r="M43" s="296"/>
      <c r="N43" s="302"/>
      <c r="O43" s="303"/>
      <c r="Q43" s="3"/>
      <c r="R43" s="3"/>
      <c r="S43" s="3"/>
      <c r="T43" s="3"/>
      <c r="U43" s="359"/>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row>
    <row r="44" spans="1:149" ht="14.25" x14ac:dyDescent="0.2">
      <c r="B44" s="373"/>
      <c r="C44" s="373"/>
      <c r="D44" s="373"/>
      <c r="E44" s="373"/>
      <c r="F44" s="373"/>
      <c r="G44" s="373"/>
      <c r="H44" s="373"/>
      <c r="I44" s="373"/>
      <c r="J44" s="373"/>
      <c r="K44" s="373"/>
      <c r="L44" s="373"/>
      <c r="M44" s="296"/>
      <c r="N44" s="302"/>
      <c r="O44" s="303" t="s">
        <v>3</v>
      </c>
      <c r="P44" s="107"/>
      <c r="U44" s="359"/>
    </row>
    <row r="45" spans="1:149" ht="5.25" customHeight="1" x14ac:dyDescent="0.2">
      <c r="B45" s="373"/>
      <c r="C45" s="373"/>
      <c r="D45" s="373"/>
      <c r="E45" s="373"/>
      <c r="F45" s="373"/>
      <c r="G45" s="373"/>
      <c r="H45" s="373"/>
      <c r="I45" s="373"/>
      <c r="J45" s="373"/>
      <c r="K45" s="373"/>
      <c r="L45" s="373"/>
      <c r="M45" s="296"/>
      <c r="N45" s="302"/>
      <c r="O45" s="303"/>
      <c r="P45" s="43"/>
      <c r="U45" s="359"/>
    </row>
    <row r="46" spans="1:149" ht="24.75" customHeight="1" x14ac:dyDescent="0.2">
      <c r="B46" s="373"/>
      <c r="C46" s="373"/>
      <c r="D46" s="373"/>
      <c r="E46" s="373"/>
      <c r="F46" s="373"/>
      <c r="G46" s="373"/>
      <c r="H46" s="373"/>
      <c r="I46" s="373"/>
      <c r="J46" s="373"/>
      <c r="K46" s="373"/>
      <c r="L46" s="373"/>
      <c r="M46" s="296"/>
      <c r="N46" s="302"/>
      <c r="O46" s="304" t="s">
        <v>4</v>
      </c>
      <c r="P46" s="108"/>
      <c r="U46" s="359"/>
      <c r="EJ46" s="7"/>
      <c r="EK46" s="7"/>
      <c r="EL46" s="7"/>
      <c r="EM46" s="7"/>
      <c r="EN46" s="7"/>
      <c r="EO46" s="7"/>
      <c r="EP46" s="7"/>
      <c r="EQ46" s="7"/>
      <c r="ER46" s="7"/>
      <c r="ES46" s="7"/>
    </row>
    <row r="47" spans="1:149" ht="14.25" x14ac:dyDescent="0.2">
      <c r="B47" s="373"/>
      <c r="C47" s="373"/>
      <c r="D47" s="373"/>
      <c r="E47" s="373"/>
      <c r="F47" s="373"/>
      <c r="G47" s="373"/>
      <c r="H47" s="373"/>
      <c r="I47" s="373"/>
      <c r="J47" s="373"/>
      <c r="K47" s="373"/>
      <c r="L47" s="373"/>
      <c r="M47" s="296"/>
      <c r="N47" s="301"/>
      <c r="O47" s="301"/>
      <c r="EJ47" s="7"/>
      <c r="EK47" s="7"/>
      <c r="EL47" s="7"/>
      <c r="EM47" s="7"/>
      <c r="EN47" s="7"/>
      <c r="EO47" s="7"/>
      <c r="EP47" s="7"/>
      <c r="EQ47" s="7"/>
      <c r="ER47" s="7"/>
      <c r="ES47" s="7"/>
    </row>
    <row r="48" spans="1:149" ht="14.25" x14ac:dyDescent="0.2">
      <c r="B48" s="373"/>
      <c r="C48" s="373"/>
      <c r="D48" s="373"/>
      <c r="E48" s="373"/>
      <c r="F48" s="373"/>
      <c r="G48" s="373"/>
      <c r="H48" s="373"/>
      <c r="I48" s="373"/>
      <c r="J48" s="373"/>
      <c r="K48" s="373"/>
      <c r="L48" s="373"/>
      <c r="M48" s="296"/>
      <c r="N48" s="40"/>
      <c r="O48" s="40"/>
      <c r="P48" s="3"/>
      <c r="EJ48" s="7"/>
      <c r="EK48" s="7"/>
      <c r="EL48" s="7"/>
      <c r="EM48" s="7"/>
      <c r="EN48" s="7"/>
      <c r="EO48" s="7"/>
      <c r="EP48" s="7"/>
      <c r="EQ48" s="7"/>
      <c r="ER48" s="7"/>
      <c r="ES48" s="7"/>
    </row>
    <row r="49" spans="2:149" ht="14.25" x14ac:dyDescent="0.2">
      <c r="B49" s="373"/>
      <c r="C49" s="373"/>
      <c r="D49" s="373"/>
      <c r="E49" s="373"/>
      <c r="F49" s="373"/>
      <c r="G49" s="373"/>
      <c r="H49" s="373"/>
      <c r="I49" s="373"/>
      <c r="J49" s="373"/>
      <c r="K49" s="373"/>
      <c r="L49" s="373"/>
      <c r="M49" s="296"/>
      <c r="N49" s="40"/>
      <c r="O49" s="40"/>
      <c r="P49" s="3"/>
      <c r="EJ49" s="7"/>
      <c r="EK49" s="7"/>
      <c r="EL49" s="7"/>
      <c r="EM49" s="7"/>
      <c r="EN49" s="7"/>
      <c r="EO49" s="7"/>
      <c r="EP49" s="7"/>
      <c r="EQ49" s="7"/>
      <c r="ER49" s="7"/>
      <c r="ES49" s="7"/>
    </row>
    <row r="50" spans="2:149" ht="14.25" x14ac:dyDescent="0.2">
      <c r="B50" s="373"/>
      <c r="C50" s="373"/>
      <c r="D50" s="373"/>
      <c r="E50" s="373"/>
      <c r="F50" s="373"/>
      <c r="G50" s="373"/>
      <c r="H50" s="373"/>
      <c r="I50" s="373"/>
      <c r="J50" s="373"/>
      <c r="K50" s="373"/>
      <c r="L50" s="373"/>
      <c r="M50" s="296"/>
      <c r="N50" s="40"/>
      <c r="O50" s="40"/>
      <c r="P50" s="3"/>
      <c r="EJ50" s="7"/>
      <c r="EK50" s="7"/>
      <c r="EL50" s="7"/>
      <c r="EM50" s="7"/>
      <c r="EN50" s="7"/>
      <c r="EO50" s="7"/>
      <c r="EP50" s="7"/>
      <c r="EQ50" s="7"/>
      <c r="ER50" s="7"/>
      <c r="ES50" s="7"/>
    </row>
    <row r="51" spans="2:149" ht="12.75" x14ac:dyDescent="0.2">
      <c r="B51" s="97"/>
      <c r="C51" s="97"/>
      <c r="D51" s="97"/>
      <c r="E51" s="97"/>
      <c r="F51" s="97"/>
      <c r="G51" s="97"/>
      <c r="H51" s="97"/>
      <c r="I51" s="97"/>
      <c r="J51" s="97"/>
      <c r="K51" s="97"/>
      <c r="L51" s="97"/>
      <c r="M51" s="97"/>
      <c r="N51" s="3"/>
      <c r="O51" s="3"/>
      <c r="P51" s="3"/>
      <c r="EJ51" s="7"/>
      <c r="EK51" s="7"/>
      <c r="EL51" s="7"/>
      <c r="EM51" s="7"/>
      <c r="EN51" s="7"/>
      <c r="EO51" s="7"/>
      <c r="EP51" s="7"/>
      <c r="EQ51" s="7"/>
      <c r="ER51" s="7"/>
      <c r="ES51" s="7"/>
    </row>
    <row r="52" spans="2:149" ht="12.75" x14ac:dyDescent="0.2">
      <c r="B52" s="97"/>
      <c r="C52" s="97"/>
      <c r="D52" s="97"/>
      <c r="E52" s="97"/>
      <c r="F52" s="97"/>
      <c r="G52" s="97"/>
      <c r="H52" s="97"/>
      <c r="I52" s="97"/>
      <c r="J52" s="97"/>
      <c r="K52" s="97"/>
      <c r="L52" s="97"/>
      <c r="M52" s="97"/>
      <c r="N52" s="3"/>
      <c r="O52" s="3"/>
      <c r="P52" s="3"/>
      <c r="EJ52" s="7"/>
      <c r="EK52" s="7"/>
      <c r="EL52" s="7"/>
      <c r="EM52" s="7"/>
      <c r="EN52" s="7"/>
      <c r="EO52" s="7"/>
      <c r="EP52" s="7"/>
      <c r="EQ52" s="7"/>
      <c r="ER52" s="7"/>
      <c r="ES52" s="7"/>
    </row>
    <row r="53" spans="2:149" ht="12.75" x14ac:dyDescent="0.2">
      <c r="B53" s="97"/>
      <c r="C53" s="97"/>
      <c r="D53" s="97"/>
      <c r="E53" s="97"/>
      <c r="F53" s="97"/>
      <c r="G53" s="97"/>
      <c r="H53" s="97"/>
      <c r="I53" s="97"/>
      <c r="J53" s="97"/>
      <c r="K53" s="97"/>
      <c r="L53" s="97"/>
      <c r="M53" s="97"/>
      <c r="N53" s="3"/>
      <c r="O53" s="3"/>
      <c r="P53" s="3"/>
      <c r="EJ53" s="7"/>
      <c r="EK53" s="7"/>
      <c r="EL53" s="7"/>
      <c r="EM53" s="7"/>
      <c r="EN53" s="7"/>
      <c r="EO53" s="7"/>
      <c r="EP53" s="7"/>
      <c r="EQ53" s="7"/>
      <c r="ER53" s="7"/>
      <c r="ES53" s="7"/>
    </row>
    <row r="54" spans="2:149" ht="12.75" x14ac:dyDescent="0.2">
      <c r="B54" s="97"/>
      <c r="C54" s="97"/>
      <c r="D54" s="97"/>
      <c r="E54" s="97"/>
      <c r="F54" s="97"/>
      <c r="G54" s="97"/>
      <c r="H54" s="97"/>
      <c r="I54" s="97"/>
      <c r="J54" s="97"/>
      <c r="K54" s="97"/>
      <c r="L54" s="97"/>
      <c r="M54" s="97"/>
      <c r="N54" s="3"/>
      <c r="O54" s="3"/>
      <c r="P54" s="3"/>
      <c r="EJ54" s="7"/>
      <c r="EK54" s="7"/>
      <c r="EL54" s="7"/>
      <c r="EM54" s="7"/>
      <c r="EN54" s="7"/>
      <c r="EO54" s="7"/>
      <c r="EP54" s="7"/>
      <c r="EQ54" s="7"/>
      <c r="ER54" s="7"/>
      <c r="ES54" s="7"/>
    </row>
    <row r="55" spans="2:149" x14ac:dyDescent="0.2">
      <c r="N55" s="3"/>
      <c r="O55" s="3"/>
      <c r="P55" s="3"/>
    </row>
    <row r="56" spans="2:149" x14ac:dyDescent="0.2">
      <c r="N56" s="3"/>
      <c r="O56" s="3"/>
      <c r="P56" s="3"/>
    </row>
  </sheetData>
  <sheetProtection algorithmName="SHA-512" hashValue="QNgW9orchmEZN0kniigFTJq3ML9U1Ve16aRjOE/UGJSJaDu0FQnqEVVbwYTYGvfYk30pLuwSTpYM7oFQC3M0dA==" saltValue="UGOFrnaIL1AKX+KlcBUcMQ==" spinCount="100000" sheet="1" selectLockedCells="1"/>
  <mergeCells count="58">
    <mergeCell ref="C6:I6"/>
    <mergeCell ref="D8:I8"/>
    <mergeCell ref="D10:I10"/>
    <mergeCell ref="D11:I11"/>
    <mergeCell ref="C12:I12"/>
    <mergeCell ref="C8:C11"/>
    <mergeCell ref="D9:I9"/>
    <mergeCell ref="F26:G26"/>
    <mergeCell ref="F13:I13"/>
    <mergeCell ref="D15:G15"/>
    <mergeCell ref="D16:G16"/>
    <mergeCell ref="C26:E26"/>
    <mergeCell ref="C24:D24"/>
    <mergeCell ref="C21:G21"/>
    <mergeCell ref="C22:D22"/>
    <mergeCell ref="C23:G23"/>
    <mergeCell ref="F22:G22"/>
    <mergeCell ref="F24:G24"/>
    <mergeCell ref="C25:G25"/>
    <mergeCell ref="D13:E13"/>
    <mergeCell ref="C18:G18"/>
    <mergeCell ref="C27:E27"/>
    <mergeCell ref="C28:E28"/>
    <mergeCell ref="C29:E29"/>
    <mergeCell ref="F27:G27"/>
    <mergeCell ref="F28:G28"/>
    <mergeCell ref="U16:U21"/>
    <mergeCell ref="I21:I23"/>
    <mergeCell ref="U23:U24"/>
    <mergeCell ref="I24:I25"/>
    <mergeCell ref="O24:O25"/>
    <mergeCell ref="N21:P21"/>
    <mergeCell ref="P24:P25"/>
    <mergeCell ref="O22:O23"/>
    <mergeCell ref="N22:N23"/>
    <mergeCell ref="C31:E31"/>
    <mergeCell ref="C30:E30"/>
    <mergeCell ref="F33:G33"/>
    <mergeCell ref="F34:G34"/>
    <mergeCell ref="C32:G32"/>
    <mergeCell ref="C33:E33"/>
    <mergeCell ref="U38:U46"/>
    <mergeCell ref="C35:E35"/>
    <mergeCell ref="C36:G36"/>
    <mergeCell ref="C37:G37"/>
    <mergeCell ref="F35:G35"/>
    <mergeCell ref="O33:O35"/>
    <mergeCell ref="C34:E34"/>
    <mergeCell ref="N36:P36"/>
    <mergeCell ref="B40:L50"/>
    <mergeCell ref="O27:O28"/>
    <mergeCell ref="I27:I28"/>
    <mergeCell ref="F30:G30"/>
    <mergeCell ref="F31:G31"/>
    <mergeCell ref="F29:G29"/>
    <mergeCell ref="I30:I36"/>
    <mergeCell ref="N32:P32"/>
    <mergeCell ref="O30:O31"/>
  </mergeCells>
  <dataValidations count="3">
    <dataValidation type="list" allowBlank="1" showInputMessage="1" showErrorMessage="1" promptTitle="Steuererklärungsjahr auswählen" prompt="Bitte 2017, 2018 oder 2019 auswählen." sqref="E22">
      <formula1>$X$21:$X$24</formula1>
    </dataValidation>
    <dataValidation type="whole" allowBlank="1" showInputMessage="1" showErrorMessage="1" sqref="G19">
      <formula1>1900</formula1>
      <formula2>2020</formula2>
    </dataValidation>
    <dataValidation type="whole" allowBlank="1" showInputMessage="1" showErrorMessage="1" sqref="E19">
      <formula1>1</formula1>
      <formula2>12</formula2>
    </dataValidation>
  </dataValidations>
  <pageMargins left="0.51181102362204722" right="0.51181102362204722" top="0.78740157480314965" bottom="0.78740157480314965" header="0.31496062992125984" footer="0.31496062992125984"/>
  <pageSetup paperSize="9" orientation="portrait" r:id="rId1"/>
  <headerFooter>
    <oddHeader>&amp;L&amp;9Berechnung Ausfallentschädigung&amp;C&amp;9Modell Entgangene Einnahmen&amp;R&amp;9Fachstelle Kultur Kanton Zürich</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C000"/>
  </sheetPr>
  <dimension ref="A1:FM73"/>
  <sheetViews>
    <sheetView showGridLines="0" topLeftCell="A19" zoomScale="70" zoomScaleNormal="70" workbookViewId="0">
      <selection activeCell="G34" sqref="G34"/>
    </sheetView>
  </sheetViews>
  <sheetFormatPr baseColWidth="10" defaultColWidth="11.5703125" defaultRowHeight="12" x14ac:dyDescent="0.2"/>
  <cols>
    <col min="1" max="1" width="5.5703125" style="127" customWidth="1"/>
    <col min="2" max="2" width="5.42578125" style="195" customWidth="1"/>
    <col min="3" max="3" width="28.5703125" style="196" customWidth="1"/>
    <col min="4" max="4" width="14.42578125" style="135" customWidth="1"/>
    <col min="5" max="5" width="14" style="135" customWidth="1"/>
    <col min="6" max="6" width="10.28515625" style="135" customWidth="1"/>
    <col min="7" max="10" width="16.5703125" style="135" customWidth="1"/>
    <col min="11" max="11" width="82" style="135" customWidth="1"/>
    <col min="12" max="12" width="49.42578125" style="135" customWidth="1"/>
    <col min="13" max="13" width="4.5703125" style="180" customWidth="1"/>
    <col min="14" max="17" width="16.5703125" style="135" hidden="1" customWidth="1"/>
    <col min="18" max="18" width="37.42578125" style="135" hidden="1" customWidth="1"/>
    <col min="19" max="19" width="3.42578125" style="135" hidden="1" customWidth="1"/>
    <col min="20" max="20" width="40.42578125" style="135" hidden="1" customWidth="1"/>
    <col min="21" max="21" width="8.5703125" style="135" hidden="1" customWidth="1"/>
    <col min="22" max="22" width="20.42578125" style="127" hidden="1" customWidth="1"/>
    <col min="23" max="23" width="11.5703125" style="127" customWidth="1"/>
    <col min="24" max="165" width="11.5703125" style="127"/>
    <col min="166" max="16384" width="11.5703125" style="135"/>
  </cols>
  <sheetData>
    <row r="1" spans="1:169" ht="102.6" customHeight="1" x14ac:dyDescent="0.2"/>
    <row r="2" spans="1:169" x14ac:dyDescent="0.2">
      <c r="T2" s="171"/>
      <c r="U2" s="171"/>
      <c r="V2" s="171"/>
    </row>
    <row r="3" spans="1:169" s="12" customFormat="1" ht="28.35" customHeight="1" x14ac:dyDescent="0.35">
      <c r="A3" s="8"/>
      <c r="B3" s="112"/>
      <c r="C3" s="219" t="str">
        <f ca="1">INDIRECT("'1. Kennzahlen'!C3")</f>
        <v xml:space="preserve">Ausfallentschädigung selbständige Kulturschaffende (Stand: 29. August 2021) </v>
      </c>
      <c r="D3" s="113"/>
      <c r="E3" s="113"/>
      <c r="F3" s="113"/>
      <c r="G3" s="113"/>
      <c r="H3" s="113"/>
      <c r="I3" s="114"/>
      <c r="J3" s="114"/>
      <c r="K3" s="114"/>
      <c r="L3" s="114"/>
      <c r="M3" s="115"/>
      <c r="R3" s="116"/>
      <c r="T3" s="469"/>
      <c r="U3" s="469"/>
      <c r="V3" s="469"/>
    </row>
    <row r="4" spans="1:169" s="123" customFormat="1" ht="21" customHeight="1" x14ac:dyDescent="0.3">
      <c r="A4" s="117"/>
      <c r="B4" s="118"/>
      <c r="C4" s="119" t="str">
        <f ca="1">INDIRECT("'1. Kennzahlen'!C4")</f>
        <v>Pauschalisierte Schadensberechnung: 1. Mai bis 31. August 2021 (Eingabeschluss: 30. September 2021)</v>
      </c>
      <c r="D4" s="120"/>
      <c r="E4" s="120"/>
      <c r="F4" s="120"/>
      <c r="G4" s="121"/>
      <c r="H4" s="121"/>
      <c r="I4" s="121"/>
      <c r="J4" s="121"/>
      <c r="K4" s="121"/>
      <c r="L4" s="121"/>
      <c r="M4" s="122"/>
      <c r="T4" s="470"/>
      <c r="U4" s="470"/>
      <c r="V4" s="471"/>
    </row>
    <row r="5" spans="1:169" s="12" customFormat="1" ht="5.25" customHeight="1" x14ac:dyDescent="0.2">
      <c r="A5" s="8"/>
      <c r="B5" s="124"/>
      <c r="C5" s="125"/>
      <c r="D5" s="20"/>
      <c r="E5" s="20"/>
      <c r="F5" s="20"/>
      <c r="G5" s="20"/>
      <c r="H5" s="20"/>
      <c r="I5" s="20"/>
      <c r="J5" s="20"/>
      <c r="K5" s="20"/>
      <c r="L5" s="20"/>
      <c r="M5" s="126"/>
      <c r="T5" s="470"/>
      <c r="U5" s="470"/>
      <c r="V5" s="471"/>
    </row>
    <row r="6" spans="1:169" ht="5.25" customHeight="1" thickBot="1" x14ac:dyDescent="0.25">
      <c r="B6" s="128"/>
      <c r="C6" s="129"/>
      <c r="D6" s="130"/>
      <c r="E6" s="130"/>
      <c r="F6" s="130"/>
      <c r="G6" s="130"/>
      <c r="H6" s="130"/>
      <c r="I6" s="131"/>
      <c r="J6" s="131"/>
      <c r="K6" s="131"/>
      <c r="L6" s="132"/>
      <c r="M6" s="133"/>
      <c r="N6" s="134"/>
      <c r="O6" s="134"/>
      <c r="P6" s="134"/>
      <c r="Q6" s="134"/>
      <c r="T6" s="305"/>
      <c r="U6" s="306"/>
      <c r="V6" s="307"/>
      <c r="W6" s="37"/>
      <c r="X6" s="134"/>
      <c r="Y6" s="135"/>
      <c r="FJ6" s="127"/>
      <c r="FK6" s="127"/>
      <c r="FL6" s="127"/>
      <c r="FM6" s="127"/>
    </row>
    <row r="7" spans="1:169" s="139" customFormat="1" ht="22.35" customHeight="1" x14ac:dyDescent="0.2">
      <c r="A7" s="136"/>
      <c r="B7" s="137"/>
      <c r="C7" s="514" t="s">
        <v>13</v>
      </c>
      <c r="D7" s="515"/>
      <c r="E7" s="515"/>
      <c r="F7" s="515"/>
      <c r="G7" s="515"/>
      <c r="H7" s="515"/>
      <c r="I7" s="515"/>
      <c r="J7" s="515"/>
      <c r="K7" s="515"/>
      <c r="L7" s="516"/>
      <c r="M7" s="138"/>
      <c r="T7" s="308"/>
      <c r="U7" s="309"/>
      <c r="V7" s="307"/>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row>
    <row r="8" spans="1:169" ht="9" customHeight="1" thickBot="1" x14ac:dyDescent="0.25">
      <c r="B8" s="128"/>
      <c r="C8" s="140"/>
      <c r="D8" s="130"/>
      <c r="E8" s="130"/>
      <c r="F8" s="130"/>
      <c r="G8" s="131"/>
      <c r="H8" s="131"/>
      <c r="I8" s="131"/>
      <c r="J8" s="131"/>
      <c r="K8" s="215"/>
      <c r="L8" s="141"/>
      <c r="M8" s="133"/>
      <c r="N8" s="142"/>
      <c r="O8" s="142"/>
      <c r="P8" s="142"/>
      <c r="Q8" s="142"/>
      <c r="S8" s="134"/>
      <c r="T8" s="472"/>
      <c r="U8" s="472"/>
      <c r="V8" s="472"/>
      <c r="W8" s="134"/>
      <c r="X8" s="135"/>
      <c r="FJ8" s="127"/>
      <c r="FK8" s="127"/>
      <c r="FL8" s="127"/>
    </row>
    <row r="9" spans="1:169" ht="66" customHeight="1" x14ac:dyDescent="0.2">
      <c r="B9" s="128"/>
      <c r="C9" s="520" t="s">
        <v>6</v>
      </c>
      <c r="D9" s="523" t="s">
        <v>57</v>
      </c>
      <c r="E9" s="524"/>
      <c r="F9" s="524"/>
      <c r="G9" s="524"/>
      <c r="H9" s="524"/>
      <c r="I9" s="524"/>
      <c r="J9" s="524"/>
      <c r="K9" s="525"/>
      <c r="L9" s="216"/>
      <c r="M9" s="143"/>
      <c r="N9" s="142"/>
      <c r="O9" s="142"/>
      <c r="P9" s="142"/>
      <c r="Q9" s="142"/>
      <c r="S9" s="134"/>
      <c r="T9" s="310"/>
      <c r="U9" s="311"/>
      <c r="V9" s="307"/>
      <c r="W9" s="134"/>
      <c r="X9" s="135"/>
      <c r="FJ9" s="127"/>
      <c r="FK9" s="127"/>
      <c r="FL9" s="127"/>
    </row>
    <row r="10" spans="1:169" ht="49.35" customHeight="1" x14ac:dyDescent="0.2">
      <c r="B10" s="128"/>
      <c r="C10" s="521"/>
      <c r="D10" s="526" t="s">
        <v>78</v>
      </c>
      <c r="E10" s="527"/>
      <c r="F10" s="527"/>
      <c r="G10" s="527"/>
      <c r="H10" s="527"/>
      <c r="I10" s="527"/>
      <c r="J10" s="527"/>
      <c r="K10" s="528"/>
      <c r="L10" s="217"/>
      <c r="M10" s="143"/>
      <c r="N10" s="142"/>
      <c r="O10" s="142"/>
      <c r="P10" s="142"/>
      <c r="Q10" s="142"/>
      <c r="S10" s="134"/>
      <c r="T10" s="312"/>
      <c r="U10" s="313"/>
      <c r="V10" s="307"/>
      <c r="W10" s="134"/>
      <c r="X10" s="135"/>
      <c r="FJ10" s="127"/>
      <c r="FK10" s="127"/>
      <c r="FL10" s="127"/>
    </row>
    <row r="11" spans="1:169" ht="61.35" customHeight="1" x14ac:dyDescent="0.2">
      <c r="B11" s="128"/>
      <c r="C11" s="521"/>
      <c r="D11" s="526" t="s">
        <v>93</v>
      </c>
      <c r="E11" s="527"/>
      <c r="F11" s="527"/>
      <c r="G11" s="527"/>
      <c r="H11" s="527"/>
      <c r="I11" s="527"/>
      <c r="J11" s="527"/>
      <c r="K11" s="528"/>
      <c r="L11" s="217"/>
      <c r="M11" s="143"/>
      <c r="N11" s="142"/>
      <c r="O11" s="142"/>
      <c r="P11" s="142"/>
      <c r="Q11" s="142"/>
      <c r="S11" s="134"/>
      <c r="T11" s="314"/>
      <c r="U11" s="315"/>
      <c r="V11" s="307"/>
      <c r="W11" s="134"/>
      <c r="X11" s="135"/>
      <c r="FJ11" s="127"/>
      <c r="FK11" s="127"/>
      <c r="FL11" s="127"/>
    </row>
    <row r="12" spans="1:169" ht="47.1" customHeight="1" thickBot="1" x14ac:dyDescent="0.25">
      <c r="B12" s="128"/>
      <c r="C12" s="522"/>
      <c r="D12" s="529" t="s">
        <v>94</v>
      </c>
      <c r="E12" s="530"/>
      <c r="F12" s="530"/>
      <c r="G12" s="530"/>
      <c r="H12" s="530"/>
      <c r="I12" s="530"/>
      <c r="J12" s="530"/>
      <c r="K12" s="531"/>
      <c r="L12" s="217"/>
      <c r="M12" s="143"/>
      <c r="N12" s="142"/>
      <c r="O12" s="142"/>
      <c r="P12" s="142"/>
      <c r="Q12" s="142"/>
      <c r="S12" s="134"/>
      <c r="T12" s="473"/>
      <c r="U12" s="473"/>
      <c r="V12" s="316"/>
      <c r="W12" s="134"/>
      <c r="X12" s="135"/>
      <c r="FJ12" s="127"/>
      <c r="FK12" s="127"/>
      <c r="FL12" s="127"/>
    </row>
    <row r="13" spans="1:169" ht="15" customHeight="1" thickBot="1" x14ac:dyDescent="0.25">
      <c r="B13" s="128"/>
      <c r="C13" s="214"/>
      <c r="D13" s="26"/>
      <c r="E13" s="26"/>
      <c r="F13" s="26"/>
      <c r="G13" s="26"/>
      <c r="H13" s="26"/>
      <c r="I13" s="26"/>
      <c r="J13" s="26"/>
      <c r="K13" s="218"/>
      <c r="L13" s="27"/>
      <c r="M13" s="143"/>
      <c r="N13" s="142"/>
      <c r="O13" s="142"/>
      <c r="P13" s="142"/>
      <c r="Q13" s="142"/>
      <c r="S13" s="134"/>
      <c r="U13" s="134"/>
      <c r="V13" s="37"/>
      <c r="W13" s="134"/>
      <c r="X13" s="135"/>
      <c r="FJ13" s="127"/>
      <c r="FK13" s="127"/>
      <c r="FL13" s="127"/>
    </row>
    <row r="14" spans="1:169" ht="36.6" customHeight="1" thickBot="1" x14ac:dyDescent="0.25">
      <c r="B14" s="128"/>
      <c r="C14" s="245" t="s">
        <v>26</v>
      </c>
      <c r="D14" s="576" t="s">
        <v>70</v>
      </c>
      <c r="E14" s="577"/>
      <c r="F14" s="577"/>
      <c r="G14" s="397" t="s">
        <v>69</v>
      </c>
      <c r="H14" s="398"/>
      <c r="I14" s="399"/>
      <c r="J14" s="241"/>
      <c r="K14" s="567"/>
      <c r="L14" s="568"/>
      <c r="M14" s="143"/>
      <c r="N14" s="142"/>
      <c r="O14" s="142"/>
      <c r="P14" s="142"/>
      <c r="Q14" s="142"/>
      <c r="S14" s="134"/>
      <c r="U14" s="134"/>
      <c r="V14" s="37"/>
      <c r="W14" s="238"/>
      <c r="X14" s="239"/>
      <c r="FJ14" s="127"/>
      <c r="FK14" s="127"/>
      <c r="FL14" s="127"/>
    </row>
    <row r="15" spans="1:169" ht="11.65" customHeight="1" thickBot="1" x14ac:dyDescent="0.25">
      <c r="B15" s="128"/>
      <c r="C15" s="129"/>
      <c r="D15" s="130"/>
      <c r="E15" s="130"/>
      <c r="F15" s="130"/>
      <c r="G15" s="131"/>
      <c r="H15" s="131"/>
      <c r="I15" s="131"/>
      <c r="J15" s="131"/>
      <c r="K15" s="131"/>
      <c r="L15" s="144"/>
      <c r="M15" s="133"/>
      <c r="N15" s="142"/>
      <c r="O15" s="142"/>
      <c r="P15" s="142"/>
      <c r="Q15" s="142"/>
      <c r="S15" s="134"/>
      <c r="U15" s="134"/>
      <c r="V15" s="37"/>
      <c r="W15" s="238"/>
      <c r="X15" s="239"/>
      <c r="FJ15" s="127"/>
      <c r="FK15" s="127"/>
      <c r="FL15" s="127"/>
    </row>
    <row r="16" spans="1:169" ht="36" customHeight="1" thickBot="1" x14ac:dyDescent="0.25">
      <c r="B16" s="128"/>
      <c r="C16" s="517" t="s">
        <v>61</v>
      </c>
      <c r="D16" s="518"/>
      <c r="E16" s="518"/>
      <c r="F16" s="518"/>
      <c r="G16" s="518"/>
      <c r="H16" s="518"/>
      <c r="I16" s="518"/>
      <c r="J16" s="518"/>
      <c r="K16" s="518"/>
      <c r="L16" s="519"/>
      <c r="M16" s="333"/>
      <c r="N16" s="562" t="s">
        <v>5</v>
      </c>
      <c r="O16" s="563"/>
      <c r="P16" s="563"/>
      <c r="Q16" s="564"/>
      <c r="R16" s="564"/>
      <c r="S16" s="197"/>
      <c r="T16" s="455" t="s">
        <v>55</v>
      </c>
      <c r="U16" s="456"/>
      <c r="V16" s="457"/>
      <c r="FF16" s="135"/>
      <c r="FG16" s="135"/>
      <c r="FH16" s="135"/>
      <c r="FI16" s="135"/>
    </row>
    <row r="17" spans="1:165" s="12" customFormat="1" ht="27" customHeight="1" thickBot="1" x14ac:dyDescent="0.25">
      <c r="A17" s="44"/>
      <c r="B17" s="124"/>
      <c r="C17" s="578" t="s">
        <v>0</v>
      </c>
      <c r="D17" s="579"/>
      <c r="E17" s="579"/>
      <c r="F17" s="579"/>
      <c r="G17" s="580" t="str">
        <f>'1. Kennzahlen'!D15</f>
        <v>2021-</v>
      </c>
      <c r="H17" s="581"/>
      <c r="I17" s="582"/>
      <c r="J17" s="269"/>
      <c r="K17" s="571"/>
      <c r="L17" s="572"/>
      <c r="M17" s="145"/>
      <c r="N17" s="146"/>
      <c r="O17" s="146"/>
      <c r="P17" s="146"/>
      <c r="Q17" s="146"/>
      <c r="R17" s="146"/>
      <c r="T17" s="458" t="s">
        <v>53</v>
      </c>
      <c r="U17" s="459"/>
      <c r="V17" s="462">
        <v>25000</v>
      </c>
    </row>
    <row r="18" spans="1:165" s="12" customFormat="1" ht="26.65" customHeight="1" thickBot="1" x14ac:dyDescent="0.25">
      <c r="A18" s="44"/>
      <c r="B18" s="124"/>
      <c r="C18" s="507" t="s">
        <v>14</v>
      </c>
      <c r="D18" s="508"/>
      <c r="E18" s="508"/>
      <c r="F18" s="508"/>
      <c r="G18" s="509">
        <f>'1. Kennzahlen'!D16</f>
        <v>0</v>
      </c>
      <c r="H18" s="510"/>
      <c r="I18" s="511"/>
      <c r="J18" s="270"/>
      <c r="K18" s="573"/>
      <c r="L18" s="574"/>
      <c r="M18" s="147"/>
      <c r="N18" s="148"/>
      <c r="O18" s="148"/>
      <c r="P18" s="148"/>
      <c r="Q18" s="148"/>
      <c r="R18" s="148"/>
      <c r="T18" s="460"/>
      <c r="U18" s="461"/>
      <c r="V18" s="463"/>
    </row>
    <row r="19" spans="1:165" ht="37.5" customHeight="1" thickBot="1" x14ac:dyDescent="0.25">
      <c r="B19" s="128"/>
      <c r="C19" s="149"/>
      <c r="D19" s="150"/>
      <c r="E19" s="150"/>
      <c r="F19" s="150"/>
      <c r="G19" s="439" t="s">
        <v>1</v>
      </c>
      <c r="H19" s="440"/>
      <c r="I19" s="440"/>
      <c r="J19" s="441"/>
      <c r="K19" s="512" t="s">
        <v>46</v>
      </c>
      <c r="L19" s="569" t="s">
        <v>47</v>
      </c>
      <c r="M19" s="334"/>
      <c r="N19" s="437" t="s">
        <v>64</v>
      </c>
      <c r="O19" s="437"/>
      <c r="P19" s="437"/>
      <c r="Q19" s="438"/>
      <c r="R19" s="284"/>
      <c r="S19" s="197"/>
      <c r="T19" s="317" t="s">
        <v>49</v>
      </c>
      <c r="U19" s="318">
        <v>0.8</v>
      </c>
      <c r="V19" s="319">
        <f>V17*U19</f>
        <v>20000</v>
      </c>
      <c r="FB19" s="135"/>
      <c r="FC19" s="135"/>
      <c r="FD19" s="135"/>
      <c r="FE19" s="135"/>
      <c r="FF19" s="135"/>
      <c r="FG19" s="135"/>
      <c r="FH19" s="135"/>
      <c r="FI19" s="135"/>
    </row>
    <row r="20" spans="1:165" s="154" customFormat="1" ht="42" customHeight="1" x14ac:dyDescent="0.2">
      <c r="A20" s="151"/>
      <c r="B20" s="152"/>
      <c r="C20" s="220"/>
      <c r="D20" s="221"/>
      <c r="E20" s="221"/>
      <c r="F20" s="221"/>
      <c r="G20" s="271" t="str">
        <f>"Mai 2021"</f>
        <v>Mai 2021</v>
      </c>
      <c r="H20" s="222" t="str">
        <f>"Juni 2021"</f>
        <v>Juni 2021</v>
      </c>
      <c r="I20" s="272" t="str">
        <f>"Juli 2021"</f>
        <v>Juli 2021</v>
      </c>
      <c r="J20" s="223" t="str">
        <f>"August 2021"</f>
        <v>August 2021</v>
      </c>
      <c r="K20" s="513"/>
      <c r="L20" s="570"/>
      <c r="M20" s="335"/>
      <c r="N20" s="329" t="str">
        <f>"Mai 2021"</f>
        <v>Mai 2021</v>
      </c>
      <c r="O20" s="153" t="str">
        <f>"Juni 2021"</f>
        <v>Juni 2021</v>
      </c>
      <c r="P20" s="153" t="str">
        <f>"Juli 2021"</f>
        <v>Juli 2021</v>
      </c>
      <c r="Q20" s="290" t="str">
        <f>"August 2021"</f>
        <v>August 2021</v>
      </c>
      <c r="R20" s="285" t="s">
        <v>42</v>
      </c>
      <c r="S20" s="198"/>
      <c r="T20" s="320" t="s">
        <v>50</v>
      </c>
      <c r="U20" s="321" t="s">
        <v>51</v>
      </c>
      <c r="V20" s="319">
        <f>IF(V19/360&lt;=196,V19/360,196)</f>
        <v>55.555555555555557</v>
      </c>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c r="ED20" s="151"/>
      <c r="EE20" s="151"/>
      <c r="EF20" s="151"/>
      <c r="EG20" s="151"/>
      <c r="EH20" s="151"/>
      <c r="EI20" s="151"/>
      <c r="EJ20" s="151"/>
      <c r="EK20" s="151"/>
      <c r="EL20" s="151"/>
      <c r="EM20" s="151"/>
      <c r="EN20" s="151"/>
      <c r="EO20" s="151"/>
      <c r="EP20" s="151"/>
      <c r="EQ20" s="151"/>
      <c r="ER20" s="151"/>
      <c r="ES20" s="151"/>
      <c r="ET20" s="151"/>
      <c r="EU20" s="151"/>
      <c r="EV20" s="151"/>
      <c r="EW20" s="151"/>
      <c r="EX20" s="151"/>
      <c r="EY20" s="151"/>
      <c r="EZ20" s="151"/>
      <c r="FA20" s="151"/>
    </row>
    <row r="21" spans="1:165" s="156" customFormat="1" ht="30" customHeight="1" x14ac:dyDescent="0.2">
      <c r="A21" s="151"/>
      <c r="B21" s="155">
        <v>1</v>
      </c>
      <c r="C21" s="451" t="s">
        <v>12</v>
      </c>
      <c r="D21" s="444"/>
      <c r="E21" s="444"/>
      <c r="F21" s="444"/>
      <c r="G21" s="444"/>
      <c r="H21" s="444"/>
      <c r="I21" s="444"/>
      <c r="J21" s="444"/>
      <c r="K21" s="444"/>
      <c r="L21" s="445"/>
      <c r="M21" s="336"/>
      <c r="N21" s="446" t="str">
        <f>C21</f>
        <v>Coronabedingter Einkommensausfall</v>
      </c>
      <c r="O21" s="446"/>
      <c r="P21" s="446"/>
      <c r="Q21" s="447"/>
      <c r="R21" s="285"/>
      <c r="S21" s="198"/>
      <c r="T21" s="464" t="s">
        <v>54</v>
      </c>
      <c r="U21" s="465"/>
      <c r="V21" s="466"/>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c r="ED21" s="151"/>
      <c r="EE21" s="151"/>
      <c r="EF21" s="151"/>
      <c r="EG21" s="151"/>
      <c r="EH21" s="151"/>
      <c r="EI21" s="151"/>
      <c r="EJ21" s="151"/>
      <c r="EK21" s="151"/>
      <c r="EL21" s="151"/>
      <c r="EM21" s="151"/>
      <c r="EN21" s="151"/>
      <c r="EO21" s="151"/>
      <c r="EP21" s="151"/>
      <c r="EQ21" s="151"/>
      <c r="ER21" s="151"/>
      <c r="ES21" s="151"/>
      <c r="ET21" s="151"/>
      <c r="EU21" s="151"/>
      <c r="EV21" s="151"/>
      <c r="EW21" s="151"/>
      <c r="EX21" s="151"/>
      <c r="EY21" s="151"/>
      <c r="EZ21" s="151"/>
      <c r="FA21" s="151"/>
    </row>
    <row r="22" spans="1:165" s="158" customFormat="1" ht="25.35" customHeight="1" x14ac:dyDescent="0.2">
      <c r="A22" s="157"/>
      <c r="B22" s="224">
        <v>1.1000000000000001</v>
      </c>
      <c r="C22" s="452" t="s">
        <v>30</v>
      </c>
      <c r="D22" s="453"/>
      <c r="E22" s="453"/>
      <c r="F22" s="454"/>
      <c r="G22" s="246">
        <f>IF('1. Kennzahlen'!$I$37&lt;0,0,'1. Kennzahlen'!$I$37)</f>
        <v>0</v>
      </c>
      <c r="H22" s="247">
        <f>IF('1. Kennzahlen'!$I$37&lt;0,0,'1. Kennzahlen'!$I$37)</f>
        <v>0</v>
      </c>
      <c r="I22" s="247">
        <f>IF('1. Kennzahlen'!$I$37&lt;0,0,'1. Kennzahlen'!$I$37)</f>
        <v>0</v>
      </c>
      <c r="J22" s="248">
        <f>IF('1. Kennzahlen'!$I$37&lt;0,0,'1. Kennzahlen'!$I$37)</f>
        <v>0</v>
      </c>
      <c r="K22" s="278" t="s">
        <v>62</v>
      </c>
      <c r="L22" s="276"/>
      <c r="M22" s="337"/>
      <c r="N22" s="249">
        <f>'1. Kennzahlen'!$O$37</f>
        <v>0</v>
      </c>
      <c r="O22" s="250">
        <f>'1. Kennzahlen'!$O$37</f>
        <v>0</v>
      </c>
      <c r="P22" s="250">
        <f>'1. Kennzahlen'!$O$37</f>
        <v>0</v>
      </c>
      <c r="Q22" s="251">
        <f>'1. Kennzahlen'!$O$37</f>
        <v>0</v>
      </c>
      <c r="R22" s="286"/>
      <c r="S22" s="159"/>
      <c r="T22" s="322" t="s">
        <v>84</v>
      </c>
      <c r="U22" s="323">
        <v>31</v>
      </c>
      <c r="V22" s="319">
        <f>$V$20*U22</f>
        <v>1722.2222222222222</v>
      </c>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row>
    <row r="23" spans="1:165" s="158" customFormat="1" ht="55.35" customHeight="1" x14ac:dyDescent="0.2">
      <c r="A23" s="157"/>
      <c r="B23" s="232">
        <v>1.2</v>
      </c>
      <c r="C23" s="452" t="s">
        <v>99</v>
      </c>
      <c r="D23" s="453"/>
      <c r="E23" s="453"/>
      <c r="F23" s="454"/>
      <c r="G23" s="225">
        <v>0</v>
      </c>
      <c r="H23" s="226">
        <v>0</v>
      </c>
      <c r="I23" s="226">
        <v>0</v>
      </c>
      <c r="J23" s="227">
        <v>0</v>
      </c>
      <c r="K23" s="299" t="s">
        <v>96</v>
      </c>
      <c r="L23" s="264"/>
      <c r="M23" s="337"/>
      <c r="N23" s="330">
        <f t="shared" ref="N23" si="0">G23</f>
        <v>0</v>
      </c>
      <c r="O23" s="280">
        <f t="shared" ref="O23" si="1">H23</f>
        <v>0</v>
      </c>
      <c r="P23" s="280">
        <f t="shared" ref="P23:Q23" si="2">I23</f>
        <v>0</v>
      </c>
      <c r="Q23" s="291">
        <f t="shared" si="2"/>
        <v>0</v>
      </c>
      <c r="R23" s="287"/>
      <c r="S23" s="159"/>
      <c r="T23" s="324" t="s">
        <v>83</v>
      </c>
      <c r="U23" s="325">
        <v>30</v>
      </c>
      <c r="V23" s="319">
        <f>$V$20*U23</f>
        <v>1666.6666666666667</v>
      </c>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row>
    <row r="24" spans="1:165" s="158" customFormat="1" ht="25.35" customHeight="1" x14ac:dyDescent="0.2">
      <c r="A24" s="157"/>
      <c r="B24" s="233">
        <v>1.3</v>
      </c>
      <c r="C24" s="583" t="s">
        <v>31</v>
      </c>
      <c r="D24" s="584"/>
      <c r="E24" s="584"/>
      <c r="F24" s="585"/>
      <c r="G24" s="249">
        <f>IF(G23&lt;0,G22,IF(G22-G23&lt;0,0,G22-G23))</f>
        <v>0</v>
      </c>
      <c r="H24" s="249">
        <f t="shared" ref="H24:J24" si="3">IF(H23&lt;0,H22,IF(H22-H23&lt;0,0,H22-H23))</f>
        <v>0</v>
      </c>
      <c r="I24" s="250">
        <f t="shared" si="3"/>
        <v>0</v>
      </c>
      <c r="J24" s="251">
        <f t="shared" si="3"/>
        <v>0</v>
      </c>
      <c r="K24" s="278" t="s">
        <v>29</v>
      </c>
      <c r="L24" s="276"/>
      <c r="M24" s="337"/>
      <c r="N24" s="331">
        <f>IF(N23&lt;0,N22,IF(N22-N23&lt;0,0,N22-N23))</f>
        <v>0</v>
      </c>
      <c r="O24" s="279">
        <f t="shared" ref="O24:P24" si="4">IF(O23&lt;0,O22,IF(O22-O23&lt;0,0,O22-O23))</f>
        <v>0</v>
      </c>
      <c r="P24" s="279">
        <f t="shared" si="4"/>
        <v>0</v>
      </c>
      <c r="Q24" s="292">
        <f t="shared" ref="Q24" si="5">IF(Q23&lt;0,Q22,IF(Q22-Q23&lt;0,0,Q22-Q23))</f>
        <v>0</v>
      </c>
      <c r="R24" s="157"/>
      <c r="S24" s="159"/>
      <c r="T24" s="326"/>
      <c r="U24" s="327"/>
      <c r="V24" s="319"/>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row>
    <row r="25" spans="1:165" s="161" customFormat="1" ht="30" customHeight="1" thickBot="1" x14ac:dyDescent="0.25">
      <c r="A25" s="160"/>
      <c r="B25" s="155">
        <v>2</v>
      </c>
      <c r="C25" s="451" t="s">
        <v>15</v>
      </c>
      <c r="D25" s="444"/>
      <c r="E25" s="444"/>
      <c r="F25" s="444"/>
      <c r="G25" s="444"/>
      <c r="H25" s="444"/>
      <c r="I25" s="444"/>
      <c r="J25" s="444"/>
      <c r="K25" s="444"/>
      <c r="L25" s="445"/>
      <c r="M25" s="338"/>
      <c r="N25" s="448" t="str">
        <f>C25</f>
        <v>Covid-Finanzhilfen</v>
      </c>
      <c r="O25" s="449"/>
      <c r="P25" s="449"/>
      <c r="Q25" s="450"/>
      <c r="R25" s="288"/>
      <c r="S25" s="199"/>
      <c r="T25" s="467" t="s">
        <v>52</v>
      </c>
      <c r="U25" s="468"/>
      <c r="V25" s="328">
        <f>3*V22+V23</f>
        <v>6833.333333333333</v>
      </c>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c r="EG25" s="160"/>
      <c r="EH25" s="160"/>
      <c r="EI25" s="160"/>
      <c r="EJ25" s="160"/>
      <c r="EK25" s="160"/>
      <c r="EL25" s="160"/>
      <c r="EM25" s="160"/>
      <c r="EN25" s="160"/>
      <c r="EO25" s="160"/>
      <c r="EP25" s="160"/>
      <c r="EQ25" s="160"/>
      <c r="ER25" s="160"/>
      <c r="ES25" s="160"/>
      <c r="ET25" s="160"/>
      <c r="EU25" s="160"/>
      <c r="EV25" s="160"/>
      <c r="EW25" s="160"/>
      <c r="EX25" s="160"/>
      <c r="EY25" s="160"/>
      <c r="EZ25" s="160"/>
      <c r="FA25" s="160"/>
    </row>
    <row r="26" spans="1:165" s="158" customFormat="1" ht="56.25" customHeight="1" x14ac:dyDescent="0.2">
      <c r="A26" s="157"/>
      <c r="B26" s="224">
        <v>2.1</v>
      </c>
      <c r="C26" s="506" t="s">
        <v>82</v>
      </c>
      <c r="D26" s="586"/>
      <c r="E26" s="586"/>
      <c r="F26" s="587"/>
      <c r="G26" s="225">
        <v>0</v>
      </c>
      <c r="H26" s="226">
        <v>0</v>
      </c>
      <c r="I26" s="226">
        <v>0</v>
      </c>
      <c r="J26" s="227">
        <v>0</v>
      </c>
      <c r="K26" s="273" t="s">
        <v>97</v>
      </c>
      <c r="L26" s="265"/>
      <c r="M26" s="339"/>
      <c r="N26" s="330">
        <f>G26</f>
        <v>0</v>
      </c>
      <c r="O26" s="280">
        <f>H26</f>
        <v>0</v>
      </c>
      <c r="P26" s="280">
        <f>I26</f>
        <v>0</v>
      </c>
      <c r="Q26" s="291">
        <f>J26</f>
        <v>0</v>
      </c>
      <c r="R26" s="289"/>
      <c r="S26" s="159"/>
      <c r="T26" s="308"/>
      <c r="U26" s="309"/>
      <c r="V26" s="30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c r="ED26" s="157"/>
      <c r="EE26" s="157"/>
      <c r="EF26" s="157"/>
      <c r="EG26" s="157"/>
      <c r="EH26" s="157"/>
      <c r="EI26" s="157"/>
      <c r="EJ26" s="157"/>
      <c r="EK26" s="157"/>
      <c r="EL26" s="157"/>
      <c r="EM26" s="157"/>
      <c r="EN26" s="157"/>
      <c r="EO26" s="157"/>
      <c r="EP26" s="157"/>
      <c r="EQ26" s="157"/>
      <c r="ER26" s="157"/>
      <c r="ES26" s="157"/>
      <c r="ET26" s="157"/>
      <c r="EU26" s="157"/>
      <c r="EV26" s="157"/>
      <c r="EW26" s="157"/>
      <c r="EX26" s="157"/>
      <c r="EY26" s="157"/>
      <c r="EZ26" s="157"/>
      <c r="FA26" s="157"/>
    </row>
    <row r="27" spans="1:165" s="158" customFormat="1" ht="33" customHeight="1" x14ac:dyDescent="0.2">
      <c r="A27" s="157"/>
      <c r="B27" s="495">
        <v>2.2000000000000002</v>
      </c>
      <c r="C27" s="476" t="s">
        <v>32</v>
      </c>
      <c r="D27" s="234" t="s">
        <v>85</v>
      </c>
      <c r="E27" s="497">
        <v>0</v>
      </c>
      <c r="F27" s="498"/>
      <c r="G27" s="504">
        <f>$E$27/61*31</f>
        <v>0</v>
      </c>
      <c r="H27" s="502">
        <f>$E$27/61*30</f>
        <v>0</v>
      </c>
      <c r="I27" s="501">
        <f>$E$28/62*31</f>
        <v>0</v>
      </c>
      <c r="J27" s="442">
        <f>$E$28/62*31</f>
        <v>0</v>
      </c>
      <c r="K27" s="565" t="s">
        <v>98</v>
      </c>
      <c r="L27" s="499"/>
      <c r="M27" s="339"/>
      <c r="N27" s="575">
        <f>$U$27/61*31</f>
        <v>0</v>
      </c>
      <c r="O27" s="502">
        <f>$U$27/61*30</f>
        <v>0</v>
      </c>
      <c r="P27" s="501">
        <f>$U$28/62*31</f>
        <v>0</v>
      </c>
      <c r="Q27" s="442">
        <f>$U$28/62*31</f>
        <v>0</v>
      </c>
      <c r="R27" s="489"/>
      <c r="S27" s="157"/>
      <c r="T27" s="234" t="s">
        <v>85</v>
      </c>
      <c r="U27" s="474">
        <f>E27</f>
        <v>0</v>
      </c>
      <c r="V27" s="475"/>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c r="EL27" s="157"/>
      <c r="EM27" s="157"/>
      <c r="EN27" s="157"/>
      <c r="EO27" s="157"/>
      <c r="EP27" s="157"/>
      <c r="EQ27" s="157"/>
      <c r="ER27" s="157"/>
      <c r="ES27" s="157"/>
      <c r="ET27" s="157"/>
      <c r="EU27" s="157"/>
      <c r="EV27" s="157"/>
      <c r="EW27" s="157"/>
      <c r="EX27" s="157"/>
      <c r="EY27" s="157"/>
      <c r="EZ27" s="157"/>
      <c r="FA27" s="157"/>
    </row>
    <row r="28" spans="1:165" s="158" customFormat="1" ht="33" customHeight="1" x14ac:dyDescent="0.2">
      <c r="A28" s="157"/>
      <c r="B28" s="496"/>
      <c r="C28" s="477"/>
      <c r="D28" s="235" t="s">
        <v>86</v>
      </c>
      <c r="E28" s="497">
        <v>0</v>
      </c>
      <c r="F28" s="498"/>
      <c r="G28" s="505"/>
      <c r="H28" s="503"/>
      <c r="I28" s="501"/>
      <c r="J28" s="442"/>
      <c r="K28" s="566"/>
      <c r="L28" s="500"/>
      <c r="M28" s="339"/>
      <c r="N28" s="575"/>
      <c r="O28" s="503"/>
      <c r="P28" s="501"/>
      <c r="Q28" s="442"/>
      <c r="R28" s="490"/>
      <c r="S28" s="157"/>
      <c r="T28" s="235" t="s">
        <v>86</v>
      </c>
      <c r="U28" s="474">
        <f>E28</f>
        <v>0</v>
      </c>
      <c r="V28" s="475"/>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7"/>
      <c r="EZ28" s="157"/>
      <c r="FA28" s="157"/>
    </row>
    <row r="29" spans="1:165" s="158" customFormat="1" ht="50.1" customHeight="1" x14ac:dyDescent="0.2">
      <c r="A29" s="157"/>
      <c r="B29" s="224">
        <v>2.2999999999999998</v>
      </c>
      <c r="C29" s="506" t="s">
        <v>63</v>
      </c>
      <c r="D29" s="482"/>
      <c r="E29" s="482"/>
      <c r="F29" s="483"/>
      <c r="G29" s="225">
        <v>0</v>
      </c>
      <c r="H29" s="225">
        <v>0</v>
      </c>
      <c r="I29" s="226">
        <v>0</v>
      </c>
      <c r="J29" s="227">
        <v>0</v>
      </c>
      <c r="K29" s="274" t="s">
        <v>36</v>
      </c>
      <c r="L29" s="266"/>
      <c r="M29" s="339"/>
      <c r="N29" s="330">
        <f>G29</f>
        <v>0</v>
      </c>
      <c r="O29" s="280">
        <f>H29</f>
        <v>0</v>
      </c>
      <c r="P29" s="280">
        <f>I29</f>
        <v>0</v>
      </c>
      <c r="Q29" s="291">
        <f>J29</f>
        <v>0</v>
      </c>
      <c r="R29" s="286"/>
      <c r="S29" s="157"/>
      <c r="T29" s="312"/>
      <c r="U29" s="313"/>
      <c r="V29" s="30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c r="EF29" s="157"/>
      <c r="EG29" s="157"/>
      <c r="EH29" s="157"/>
      <c r="EI29" s="157"/>
      <c r="EJ29" s="157"/>
      <c r="EK29" s="157"/>
      <c r="EL29" s="157"/>
      <c r="EM29" s="157"/>
      <c r="EN29" s="157"/>
      <c r="EO29" s="157"/>
      <c r="EP29" s="157"/>
      <c r="EQ29" s="157"/>
      <c r="ER29" s="157"/>
      <c r="ES29" s="157"/>
      <c r="ET29" s="157"/>
      <c r="EU29" s="157"/>
      <c r="EV29" s="157"/>
      <c r="EW29" s="157"/>
      <c r="EX29" s="157"/>
      <c r="EY29" s="157"/>
      <c r="EZ29" s="157"/>
      <c r="FA29" s="157"/>
    </row>
    <row r="30" spans="1:165" s="158" customFormat="1" ht="25.35" customHeight="1" x14ac:dyDescent="0.2">
      <c r="A30" s="157"/>
      <c r="B30" s="232">
        <v>2.4</v>
      </c>
      <c r="C30" s="491" t="s">
        <v>37</v>
      </c>
      <c r="D30" s="492"/>
      <c r="E30" s="492"/>
      <c r="F30" s="493"/>
      <c r="G30" s="249">
        <f>SUM(G26:G29)</f>
        <v>0</v>
      </c>
      <c r="H30" s="250">
        <f t="shared" ref="H30:J30" si="6">SUM(H26:H29)</f>
        <v>0</v>
      </c>
      <c r="I30" s="250">
        <f t="shared" si="6"/>
        <v>0</v>
      </c>
      <c r="J30" s="251">
        <f t="shared" si="6"/>
        <v>0</v>
      </c>
      <c r="K30" s="278" t="s">
        <v>29</v>
      </c>
      <c r="L30" s="276"/>
      <c r="M30" s="339"/>
      <c r="N30" s="249">
        <f>SUM(N26:N29)</f>
        <v>0</v>
      </c>
      <c r="O30" s="250">
        <f t="shared" ref="O30" si="7">SUM(O26:O29)</f>
        <v>0</v>
      </c>
      <c r="P30" s="250">
        <f>SUM(P26:P29)</f>
        <v>0</v>
      </c>
      <c r="Q30" s="251">
        <f>SUM(Q26:Q29)</f>
        <v>0</v>
      </c>
      <c r="R30" s="240"/>
      <c r="S30" s="157"/>
      <c r="T30" s="314"/>
      <c r="U30" s="315"/>
      <c r="V30" s="30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c r="DB30" s="157"/>
      <c r="DC30" s="157"/>
      <c r="DD30" s="157"/>
      <c r="DE30" s="157"/>
      <c r="DF30" s="157"/>
      <c r="DG30" s="157"/>
      <c r="DH30" s="157"/>
      <c r="DI30" s="157"/>
      <c r="DJ30" s="157"/>
      <c r="DK30" s="157"/>
      <c r="DL30" s="157"/>
      <c r="DM30" s="157"/>
      <c r="DN30" s="157"/>
      <c r="DO30" s="157"/>
      <c r="DP30" s="157"/>
      <c r="DQ30" s="157"/>
      <c r="DR30" s="157"/>
      <c r="DS30" s="157"/>
      <c r="DT30" s="157"/>
      <c r="DU30" s="157"/>
      <c r="DV30" s="157"/>
      <c r="DW30" s="157"/>
      <c r="DX30" s="157"/>
      <c r="DY30" s="157"/>
      <c r="DZ30" s="157"/>
      <c r="EA30" s="157"/>
      <c r="EB30" s="157"/>
      <c r="EC30" s="157"/>
      <c r="ED30" s="157"/>
      <c r="EE30" s="157"/>
      <c r="EF30" s="157"/>
      <c r="EG30" s="157"/>
      <c r="EH30" s="157"/>
      <c r="EI30" s="157"/>
      <c r="EJ30" s="157"/>
      <c r="EK30" s="157"/>
      <c r="EL30" s="157"/>
      <c r="EM30" s="157"/>
      <c r="EN30" s="157"/>
      <c r="EO30" s="157"/>
      <c r="EP30" s="157"/>
      <c r="EQ30" s="157"/>
      <c r="ER30" s="157"/>
      <c r="ES30" s="157"/>
      <c r="ET30" s="157"/>
      <c r="EU30" s="157"/>
      <c r="EV30" s="157"/>
      <c r="EW30" s="157"/>
      <c r="EX30" s="157"/>
      <c r="EY30" s="157"/>
      <c r="EZ30" s="157"/>
      <c r="FA30" s="157"/>
    </row>
    <row r="31" spans="1:165" s="158" customFormat="1" ht="30" customHeight="1" x14ac:dyDescent="0.2">
      <c r="A31" s="157"/>
      <c r="B31" s="155">
        <v>3</v>
      </c>
      <c r="C31" s="484" t="s">
        <v>33</v>
      </c>
      <c r="D31" s="485"/>
      <c r="E31" s="485"/>
      <c r="F31" s="485"/>
      <c r="G31" s="485"/>
      <c r="H31" s="485"/>
      <c r="I31" s="485"/>
      <c r="J31" s="485"/>
      <c r="K31" s="485"/>
      <c r="L31" s="486"/>
      <c r="M31" s="346"/>
      <c r="N31" s="443" t="str">
        <f>C31</f>
        <v>Weitere nicht-rückzahlbare Entschädigungen der öffentlichen Hand</v>
      </c>
      <c r="O31" s="444"/>
      <c r="P31" s="444"/>
      <c r="Q31" s="445"/>
      <c r="R31" s="288"/>
      <c r="S31" s="157"/>
      <c r="T31" s="473"/>
      <c r="U31" s="473"/>
      <c r="V31" s="316"/>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c r="EC31" s="157"/>
      <c r="ED31" s="157"/>
      <c r="EE31" s="157"/>
      <c r="EF31" s="157"/>
      <c r="EG31" s="157"/>
      <c r="EH31" s="157"/>
      <c r="EI31" s="157"/>
      <c r="EJ31" s="157"/>
      <c r="EK31" s="157"/>
      <c r="EL31" s="157"/>
      <c r="EM31" s="157"/>
      <c r="EN31" s="157"/>
      <c r="EO31" s="157"/>
      <c r="EP31" s="157"/>
      <c r="EQ31" s="157"/>
      <c r="ER31" s="157"/>
      <c r="ES31" s="157"/>
      <c r="ET31" s="157"/>
      <c r="EU31" s="157"/>
      <c r="EV31" s="157"/>
      <c r="EW31" s="157"/>
      <c r="EX31" s="157"/>
      <c r="EY31" s="157"/>
      <c r="EZ31" s="157"/>
      <c r="FA31" s="157"/>
    </row>
    <row r="32" spans="1:165" s="158" customFormat="1" ht="64.5" customHeight="1" x14ac:dyDescent="0.2">
      <c r="A32" s="157"/>
      <c r="B32" s="162">
        <v>3.1</v>
      </c>
      <c r="C32" s="481" t="s">
        <v>67</v>
      </c>
      <c r="D32" s="482"/>
      <c r="E32" s="482"/>
      <c r="F32" s="483"/>
      <c r="G32" s="225">
        <v>0</v>
      </c>
      <c r="H32" s="225">
        <v>0</v>
      </c>
      <c r="I32" s="226">
        <v>0</v>
      </c>
      <c r="J32" s="227">
        <v>0</v>
      </c>
      <c r="K32" s="300" t="s">
        <v>89</v>
      </c>
      <c r="L32" s="267"/>
      <c r="M32" s="340"/>
      <c r="N32" s="330">
        <f>G32</f>
        <v>0</v>
      </c>
      <c r="O32" s="280">
        <f>H32</f>
        <v>0</v>
      </c>
      <c r="P32" s="280">
        <f>I32</f>
        <v>0</v>
      </c>
      <c r="Q32" s="291">
        <f>J32</f>
        <v>0</v>
      </c>
      <c r="R32" s="289"/>
      <c r="S32" s="159"/>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c r="DC32" s="157"/>
      <c r="DD32" s="157"/>
      <c r="DE32" s="157"/>
      <c r="DF32" s="157"/>
      <c r="DG32" s="157"/>
      <c r="DH32" s="157"/>
      <c r="DI32" s="157"/>
      <c r="DJ32" s="157"/>
      <c r="DK32" s="157"/>
      <c r="DL32" s="157"/>
      <c r="DM32" s="157"/>
      <c r="DN32" s="157"/>
      <c r="DO32" s="157"/>
      <c r="DP32" s="157"/>
      <c r="DQ32" s="157"/>
      <c r="DR32" s="157"/>
      <c r="DS32" s="157"/>
      <c r="DT32" s="157"/>
      <c r="DU32" s="157"/>
      <c r="DV32" s="157"/>
      <c r="DW32" s="157"/>
      <c r="DX32" s="157"/>
      <c r="DY32" s="157"/>
      <c r="DZ32" s="157"/>
      <c r="EA32" s="157"/>
      <c r="EB32" s="157"/>
      <c r="EC32" s="157"/>
      <c r="ED32" s="157"/>
      <c r="EE32" s="157"/>
      <c r="EF32" s="157"/>
      <c r="EG32" s="157"/>
      <c r="EH32" s="157"/>
      <c r="EI32" s="157"/>
      <c r="EJ32" s="157"/>
      <c r="EK32" s="157"/>
      <c r="EL32" s="157"/>
      <c r="EM32" s="157"/>
      <c r="EN32" s="157"/>
      <c r="EO32" s="157"/>
      <c r="EP32" s="157"/>
      <c r="EQ32" s="157"/>
      <c r="ER32" s="157"/>
      <c r="ES32" s="157"/>
      <c r="ET32" s="157"/>
      <c r="EU32" s="157"/>
      <c r="EV32" s="157"/>
      <c r="EW32" s="157"/>
      <c r="EX32" s="157"/>
      <c r="EY32" s="157"/>
      <c r="EZ32" s="157"/>
      <c r="FA32" s="157"/>
    </row>
    <row r="33" spans="1:165" s="158" customFormat="1" ht="21.6" customHeight="1" x14ac:dyDescent="0.2">
      <c r="A33" s="163"/>
      <c r="B33" s="155">
        <v>4</v>
      </c>
      <c r="C33" s="451" t="s">
        <v>74</v>
      </c>
      <c r="D33" s="444"/>
      <c r="E33" s="444"/>
      <c r="F33" s="444"/>
      <c r="G33" s="444"/>
      <c r="H33" s="444"/>
      <c r="I33" s="444"/>
      <c r="J33" s="444"/>
      <c r="K33" s="444"/>
      <c r="L33" s="445"/>
      <c r="M33" s="340"/>
      <c r="N33" s="487" t="str">
        <f>C33</f>
        <v>Aufwandminderung/Nichtangefallene Kosten</v>
      </c>
      <c r="O33" s="488"/>
      <c r="P33" s="488"/>
      <c r="Q33" s="293"/>
      <c r="R33" s="289"/>
      <c r="S33" s="159"/>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c r="ED33" s="157"/>
      <c r="EE33" s="157"/>
      <c r="EF33" s="157"/>
      <c r="EG33" s="157"/>
      <c r="EH33" s="157"/>
      <c r="EI33" s="157"/>
      <c r="EJ33" s="157"/>
      <c r="EK33" s="157"/>
      <c r="EL33" s="157"/>
      <c r="EM33" s="157"/>
      <c r="EN33" s="157"/>
      <c r="EO33" s="157"/>
      <c r="EP33" s="157"/>
      <c r="EQ33" s="157"/>
      <c r="ER33" s="157"/>
      <c r="ES33" s="157"/>
      <c r="ET33" s="157"/>
      <c r="EU33" s="157"/>
      <c r="EV33" s="157"/>
      <c r="EW33" s="157"/>
      <c r="EX33" s="157"/>
      <c r="EY33" s="157"/>
      <c r="EZ33" s="157"/>
      <c r="FA33" s="157"/>
    </row>
    <row r="34" spans="1:165" s="158" customFormat="1" ht="50.1" customHeight="1" x14ac:dyDescent="0.2">
      <c r="A34" s="163"/>
      <c r="B34" s="224">
        <v>4.0999999999999996</v>
      </c>
      <c r="C34" s="481" t="s">
        <v>9</v>
      </c>
      <c r="D34" s="482"/>
      <c r="E34" s="482"/>
      <c r="F34" s="482"/>
      <c r="G34" s="228">
        <v>0</v>
      </c>
      <c r="H34" s="225">
        <v>0</v>
      </c>
      <c r="I34" s="226">
        <v>0</v>
      </c>
      <c r="J34" s="227">
        <v>0</v>
      </c>
      <c r="K34" s="275" t="s">
        <v>34</v>
      </c>
      <c r="L34" s="268"/>
      <c r="M34" s="340"/>
      <c r="N34" s="330">
        <f>G34</f>
        <v>0</v>
      </c>
      <c r="O34" s="280">
        <f>H34</f>
        <v>0</v>
      </c>
      <c r="P34" s="280">
        <f>I34</f>
        <v>0</v>
      </c>
      <c r="Q34" s="291">
        <f>J34</f>
        <v>0</v>
      </c>
      <c r="R34" s="289"/>
      <c r="S34" s="159"/>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c r="EF34" s="157"/>
      <c r="EG34" s="157"/>
      <c r="EH34" s="157"/>
      <c r="EI34" s="157"/>
      <c r="EJ34" s="157"/>
      <c r="EK34" s="157"/>
      <c r="EL34" s="157"/>
      <c r="EM34" s="157"/>
      <c r="EN34" s="157"/>
      <c r="EO34" s="157"/>
      <c r="EP34" s="157"/>
      <c r="EQ34" s="157"/>
      <c r="ER34" s="157"/>
      <c r="ES34" s="157"/>
      <c r="ET34" s="157"/>
      <c r="EU34" s="157"/>
      <c r="EV34" s="157"/>
      <c r="EW34" s="157"/>
      <c r="EX34" s="157"/>
      <c r="EY34" s="157"/>
      <c r="EZ34" s="157"/>
      <c r="FA34" s="157"/>
    </row>
    <row r="35" spans="1:165" s="158" customFormat="1" ht="50.1" customHeight="1" x14ac:dyDescent="0.2">
      <c r="A35" s="163"/>
      <c r="B35" s="232">
        <v>4.2</v>
      </c>
      <c r="C35" s="491" t="s">
        <v>35</v>
      </c>
      <c r="D35" s="494"/>
      <c r="E35" s="494"/>
      <c r="F35" s="494"/>
      <c r="G35" s="252">
        <f>G24*0.05</f>
        <v>0</v>
      </c>
      <c r="H35" s="249">
        <f t="shared" ref="H35" si="8">H24*0.05</f>
        <v>0</v>
      </c>
      <c r="I35" s="250">
        <f>I24*0.05</f>
        <v>0</v>
      </c>
      <c r="J35" s="251">
        <f>J24*0.05</f>
        <v>0</v>
      </c>
      <c r="K35" s="278" t="s">
        <v>29</v>
      </c>
      <c r="L35" s="276"/>
      <c r="M35" s="341"/>
      <c r="N35" s="249">
        <f>N24*0.05</f>
        <v>0</v>
      </c>
      <c r="O35" s="250">
        <f t="shared" ref="O35" si="9">O24*0.05</f>
        <v>0</v>
      </c>
      <c r="P35" s="250">
        <f>P24*0.05</f>
        <v>0</v>
      </c>
      <c r="Q35" s="251">
        <f>Q24*0.05</f>
        <v>0</v>
      </c>
      <c r="R35" s="240"/>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157"/>
      <c r="ES35" s="157"/>
      <c r="ET35" s="157"/>
      <c r="EU35" s="157"/>
      <c r="EV35" s="157"/>
      <c r="EW35" s="157"/>
      <c r="EX35" s="157"/>
      <c r="EY35" s="157"/>
      <c r="EZ35" s="157"/>
      <c r="FA35" s="157"/>
    </row>
    <row r="36" spans="1:165" s="158" customFormat="1" ht="25.35" customHeight="1" x14ac:dyDescent="0.2">
      <c r="A36" s="163"/>
      <c r="B36" s="233">
        <v>4.3</v>
      </c>
      <c r="C36" s="491" t="s">
        <v>56</v>
      </c>
      <c r="D36" s="492"/>
      <c r="E36" s="492"/>
      <c r="F36" s="493"/>
      <c r="G36" s="249">
        <f>SUM(G34:G35)</f>
        <v>0</v>
      </c>
      <c r="H36" s="249">
        <f t="shared" ref="H36:J36" si="10">SUM(H34:H35)</f>
        <v>0</v>
      </c>
      <c r="I36" s="250">
        <f t="shared" si="10"/>
        <v>0</v>
      </c>
      <c r="J36" s="251">
        <f t="shared" si="10"/>
        <v>0</v>
      </c>
      <c r="K36" s="278" t="s">
        <v>29</v>
      </c>
      <c r="L36" s="276"/>
      <c r="M36" s="341"/>
      <c r="N36" s="249">
        <f>SUM(N34:N35)</f>
        <v>0</v>
      </c>
      <c r="O36" s="249">
        <f t="shared" ref="O36:P36" si="11">SUM(O34:O35)</f>
        <v>0</v>
      </c>
      <c r="P36" s="249">
        <f t="shared" si="11"/>
        <v>0</v>
      </c>
      <c r="Q36" s="294">
        <f t="shared" ref="Q36" si="12">SUM(Q34:Q35)</f>
        <v>0</v>
      </c>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c r="ED36" s="157"/>
      <c r="EE36" s="157"/>
      <c r="EF36" s="157"/>
      <c r="EG36" s="157"/>
      <c r="EH36" s="157"/>
      <c r="EI36" s="157"/>
      <c r="EJ36" s="157"/>
      <c r="EK36" s="157"/>
      <c r="EL36" s="157"/>
      <c r="EM36" s="157"/>
      <c r="EN36" s="157"/>
      <c r="EO36" s="157"/>
      <c r="EP36" s="157"/>
      <c r="EQ36" s="157"/>
      <c r="ER36" s="157"/>
      <c r="ES36" s="157"/>
      <c r="ET36" s="157"/>
      <c r="EU36" s="157"/>
      <c r="EV36" s="157"/>
      <c r="EW36" s="157"/>
      <c r="EX36" s="157"/>
      <c r="EY36" s="157"/>
      <c r="EZ36" s="157"/>
      <c r="FA36" s="157"/>
    </row>
    <row r="37" spans="1:165" s="161" customFormat="1" ht="18" customHeight="1" x14ac:dyDescent="0.2">
      <c r="A37" s="164"/>
      <c r="B37" s="229"/>
      <c r="C37" s="478" t="s">
        <v>65</v>
      </c>
      <c r="D37" s="479"/>
      <c r="E37" s="479"/>
      <c r="F37" s="479"/>
      <c r="G37" s="479"/>
      <c r="H37" s="479"/>
      <c r="I37" s="479"/>
      <c r="J37" s="479"/>
      <c r="K37" s="479"/>
      <c r="L37" s="480"/>
      <c r="M37" s="342"/>
      <c r="N37" s="549" t="str">
        <f>C37</f>
        <v>Zusammenfassung</v>
      </c>
      <c r="O37" s="549"/>
      <c r="P37" s="550"/>
      <c r="Q37" s="295"/>
      <c r="R37" s="157"/>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160"/>
      <c r="DM37" s="160"/>
      <c r="DN37" s="160"/>
      <c r="DO37" s="160"/>
      <c r="DP37" s="160"/>
      <c r="DQ37" s="160"/>
      <c r="DR37" s="160"/>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60"/>
      <c r="EO37" s="160"/>
      <c r="EP37" s="160"/>
      <c r="EQ37" s="160"/>
      <c r="ER37" s="160"/>
      <c r="ES37" s="160"/>
      <c r="ET37" s="160"/>
      <c r="EU37" s="160"/>
      <c r="EV37" s="160"/>
      <c r="EW37" s="160"/>
      <c r="EX37" s="160"/>
      <c r="EY37" s="160"/>
      <c r="EZ37" s="160"/>
      <c r="FA37" s="160"/>
    </row>
    <row r="38" spans="1:165" s="169" customFormat="1" ht="15" x14ac:dyDescent="0.2">
      <c r="A38" s="165"/>
      <c r="B38" s="230"/>
      <c r="C38" s="532" t="s">
        <v>75</v>
      </c>
      <c r="D38" s="533"/>
      <c r="E38" s="533"/>
      <c r="F38" s="533"/>
      <c r="G38" s="252">
        <f>IF(G24-G30-G32-G36&lt;0,0,G24-G30-G32-G36)</f>
        <v>0</v>
      </c>
      <c r="H38" s="250">
        <f t="shared" ref="H38:I38" si="13">IF(H24-H30-H32-H36&lt;0,0,H24-H30-H32-H36)</f>
        <v>0</v>
      </c>
      <c r="I38" s="250">
        <f t="shared" si="13"/>
        <v>0</v>
      </c>
      <c r="J38" s="251">
        <f t="shared" ref="J38" si="14">IF(J24-J30-J32-J36&lt;0,0,J24-J30-J32-J36)</f>
        <v>0</v>
      </c>
      <c r="K38" s="283" t="s">
        <v>29</v>
      </c>
      <c r="L38" s="277"/>
      <c r="M38" s="343"/>
      <c r="N38" s="249">
        <f>IF(N24-N30-N32-N36&lt;0,0,N24-N30-N32-N36)</f>
        <v>0</v>
      </c>
      <c r="O38" s="250">
        <f t="shared" ref="O38:Q38" si="15">IF(O24-O30-O32-O36&lt;0,0,O24-O30-O32-O36)</f>
        <v>0</v>
      </c>
      <c r="P38" s="250">
        <f t="shared" si="15"/>
        <v>0</v>
      </c>
      <c r="Q38" s="251">
        <f t="shared" si="15"/>
        <v>0</v>
      </c>
      <c r="R38" s="167"/>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68"/>
      <c r="CL38" s="168"/>
      <c r="CM38" s="168"/>
      <c r="CN38" s="168"/>
      <c r="CO38" s="168"/>
      <c r="CP38" s="168"/>
      <c r="CQ38" s="168"/>
      <c r="CR38" s="168"/>
      <c r="CS38" s="168"/>
      <c r="CT38" s="168"/>
      <c r="CU38" s="168"/>
      <c r="CV38" s="168"/>
      <c r="CW38" s="168"/>
      <c r="CX38" s="168"/>
      <c r="CY38" s="168"/>
      <c r="CZ38" s="168"/>
      <c r="DA38" s="168"/>
      <c r="DB38" s="168"/>
      <c r="DC38" s="168"/>
      <c r="DD38" s="168"/>
      <c r="DE38" s="168"/>
      <c r="DF38" s="168"/>
      <c r="DG38" s="168"/>
      <c r="DH38" s="168"/>
      <c r="DI38" s="168"/>
      <c r="DJ38" s="168"/>
      <c r="DK38" s="168"/>
      <c r="DL38" s="168"/>
      <c r="DM38" s="168"/>
      <c r="DN38" s="168"/>
      <c r="DO38" s="168"/>
      <c r="DP38" s="168"/>
      <c r="DQ38" s="168"/>
      <c r="DR38" s="168"/>
      <c r="DS38" s="168"/>
      <c r="DT38" s="168"/>
      <c r="DU38" s="168"/>
      <c r="DV38" s="168"/>
      <c r="DW38" s="168"/>
      <c r="DX38" s="168"/>
      <c r="DY38" s="168"/>
      <c r="DZ38" s="168"/>
      <c r="EA38" s="168"/>
      <c r="EB38" s="168"/>
      <c r="EC38" s="168"/>
      <c r="ED38" s="168"/>
      <c r="EE38" s="168"/>
      <c r="EF38" s="168"/>
      <c r="EG38" s="168"/>
      <c r="EH38" s="168"/>
      <c r="EI38" s="168"/>
      <c r="EJ38" s="168"/>
      <c r="EK38" s="168"/>
      <c r="EL38" s="168"/>
      <c r="EM38" s="168"/>
      <c r="EN38" s="168"/>
      <c r="EO38" s="168"/>
      <c r="EP38" s="168"/>
      <c r="EQ38" s="168"/>
      <c r="ER38" s="168"/>
      <c r="ES38" s="168"/>
      <c r="ET38" s="168"/>
      <c r="EU38" s="168"/>
      <c r="EV38" s="168"/>
      <c r="EW38" s="168"/>
      <c r="EX38" s="168"/>
      <c r="EY38" s="168"/>
      <c r="EZ38" s="168"/>
      <c r="FA38" s="168"/>
      <c r="FB38" s="168"/>
    </row>
    <row r="39" spans="1:165" s="170" customFormat="1" ht="14.1" customHeight="1" x14ac:dyDescent="0.2">
      <c r="A39" s="165"/>
      <c r="B39" s="230"/>
      <c r="C39" s="532" t="s">
        <v>76</v>
      </c>
      <c r="D39" s="533"/>
      <c r="E39" s="533"/>
      <c r="F39" s="533"/>
      <c r="G39" s="252">
        <f>MIN(IF(G38&lt;0,0,G38*0.8),6100)</f>
        <v>0</v>
      </c>
      <c r="H39" s="250">
        <f t="shared" ref="H39:I39" si="16">MIN(IF(H38&lt;0,0,H38*0.8),6100)</f>
        <v>0</v>
      </c>
      <c r="I39" s="250">
        <f t="shared" si="16"/>
        <v>0</v>
      </c>
      <c r="J39" s="251">
        <f t="shared" ref="J39" si="17">MIN(IF(J38&lt;0,0,J38*0.8),6100)</f>
        <v>0</v>
      </c>
      <c r="K39" s="283" t="s">
        <v>29</v>
      </c>
      <c r="L39" s="277"/>
      <c r="M39" s="343"/>
      <c r="N39" s="249">
        <f>MIN(IF(N38&lt;0,0,N38*0.8),6100)</f>
        <v>0</v>
      </c>
      <c r="O39" s="250">
        <f t="shared" ref="O39:P39" si="18">MIN(IF(O38&lt;0,0,O38*0.8),6100)</f>
        <v>0</v>
      </c>
      <c r="P39" s="250">
        <f t="shared" si="18"/>
        <v>0</v>
      </c>
      <c r="Q39" s="251">
        <f t="shared" ref="Q39" si="19">MIN(IF(Q38&lt;0,0,Q38*0.8),6100)</f>
        <v>0</v>
      </c>
      <c r="R39" s="167"/>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s="168"/>
      <c r="DW39" s="168"/>
      <c r="DX39" s="168"/>
      <c r="DY39" s="168"/>
      <c r="DZ39" s="168"/>
      <c r="EA39" s="168"/>
      <c r="EB39" s="168"/>
      <c r="EC39" s="168"/>
      <c r="ED39" s="168"/>
      <c r="EE39" s="168"/>
      <c r="EF39" s="168"/>
      <c r="EG39" s="168"/>
      <c r="EH39" s="168"/>
      <c r="EI39" s="168"/>
      <c r="EJ39" s="168"/>
      <c r="EK39" s="168"/>
      <c r="EL39" s="168"/>
      <c r="EM39" s="168"/>
      <c r="EN39" s="168"/>
      <c r="EO39" s="168"/>
      <c r="EP39" s="168"/>
      <c r="EQ39" s="168"/>
      <c r="ER39" s="168"/>
      <c r="ES39" s="168"/>
      <c r="ET39" s="168"/>
      <c r="EU39" s="168"/>
      <c r="EV39" s="168"/>
      <c r="EW39" s="168"/>
      <c r="EX39" s="168"/>
      <c r="EY39" s="168"/>
      <c r="EZ39" s="168"/>
      <c r="FA39" s="168"/>
      <c r="FB39" s="168"/>
    </row>
    <row r="40" spans="1:165" ht="35.1" customHeight="1" thickBot="1" x14ac:dyDescent="0.25">
      <c r="A40" s="171"/>
      <c r="B40" s="128"/>
      <c r="C40" s="543" t="s">
        <v>18</v>
      </c>
      <c r="D40" s="544"/>
      <c r="E40" s="544"/>
      <c r="F40" s="544"/>
      <c r="G40" s="547"/>
      <c r="H40" s="545"/>
      <c r="I40" s="545">
        <f>IF(SUM(G39:J39)-ROUNDDOWN(SUM(G39:J39),1)&gt;=0.0201,ROUNDUP(SUM(G39:J39),1),ROUNDDOWN(SUM(G39:J39),1))</f>
        <v>0</v>
      </c>
      <c r="J40" s="546"/>
      <c r="K40" s="345" t="s">
        <v>29</v>
      </c>
      <c r="L40" s="253"/>
      <c r="M40" s="189"/>
      <c r="N40" s="545"/>
      <c r="O40" s="545"/>
      <c r="P40" s="545">
        <f>IF(SUM(N39:Q39)-ROUNDDOWN(SUM(N39:Q39),1)&gt;=0.0201,ROUNDUP(SUM(N39:Q39),1),ROUNDDOWN(SUM(N39:Q39),1))</f>
        <v>0</v>
      </c>
      <c r="Q40" s="546"/>
      <c r="R40" s="172"/>
      <c r="S40" s="127"/>
      <c r="T40" s="127"/>
      <c r="U40" s="127"/>
      <c r="FC40" s="135"/>
      <c r="FD40" s="135"/>
      <c r="FE40" s="135"/>
      <c r="FF40" s="135"/>
      <c r="FG40" s="135"/>
      <c r="FH40" s="135"/>
      <c r="FI40" s="135"/>
    </row>
    <row r="41" spans="1:165" ht="14.1" customHeight="1" x14ac:dyDescent="0.2">
      <c r="A41" s="171"/>
      <c r="B41" s="128"/>
      <c r="C41" s="173"/>
      <c r="D41" s="174"/>
      <c r="E41" s="174"/>
      <c r="F41" s="174"/>
      <c r="G41" s="174"/>
      <c r="H41" s="130"/>
      <c r="I41" s="175"/>
      <c r="J41" s="175"/>
      <c r="K41" s="175"/>
      <c r="L41" s="175"/>
      <c r="M41" s="176"/>
      <c r="O41" s="177"/>
      <c r="P41" s="178"/>
      <c r="Q41" s="178"/>
      <c r="R41" s="179"/>
      <c r="S41" s="127"/>
      <c r="T41" s="127"/>
      <c r="U41" s="127"/>
      <c r="FC41" s="135"/>
      <c r="FD41" s="135"/>
      <c r="FE41" s="135"/>
      <c r="FF41" s="135"/>
      <c r="FG41" s="135"/>
      <c r="FH41" s="135"/>
      <c r="FI41" s="135"/>
    </row>
    <row r="42" spans="1:165" s="180" customFormat="1" ht="5.25" customHeight="1" x14ac:dyDescent="0.2">
      <c r="A42" s="127"/>
      <c r="B42" s="128"/>
      <c r="C42" s="129"/>
      <c r="D42" s="130"/>
      <c r="E42" s="130"/>
      <c r="F42" s="130"/>
      <c r="G42" s="130"/>
      <c r="H42" s="130"/>
      <c r="I42" s="130"/>
      <c r="J42" s="130"/>
      <c r="K42" s="130"/>
      <c r="L42" s="175"/>
      <c r="M42" s="176"/>
      <c r="O42" s="181"/>
      <c r="S42" s="177"/>
      <c r="T42" s="182"/>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7"/>
      <c r="DV42" s="127"/>
      <c r="DW42" s="127"/>
      <c r="DX42" s="127"/>
      <c r="DY42" s="127"/>
      <c r="DZ42" s="127"/>
      <c r="EA42" s="127"/>
      <c r="EB42" s="127"/>
      <c r="EC42" s="127"/>
      <c r="ED42" s="127"/>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row>
    <row r="43" spans="1:165" ht="12" customHeight="1" thickBot="1" x14ac:dyDescent="0.25">
      <c r="B43" s="128"/>
      <c r="C43" s="129"/>
      <c r="D43" s="130"/>
      <c r="E43" s="130"/>
      <c r="F43" s="130"/>
      <c r="G43" s="130"/>
      <c r="H43" s="130"/>
      <c r="I43" s="175"/>
      <c r="J43" s="175"/>
      <c r="K43" s="175"/>
      <c r="L43" s="175"/>
      <c r="M43" s="176"/>
      <c r="O43" s="183"/>
      <c r="S43" s="177"/>
      <c r="T43" s="184"/>
      <c r="U43" s="185"/>
    </row>
    <row r="44" spans="1:165" ht="12.75" customHeight="1" x14ac:dyDescent="0.2">
      <c r="B44" s="166"/>
      <c r="C44" s="534" t="s">
        <v>100</v>
      </c>
      <c r="D44" s="535"/>
      <c r="E44" s="535"/>
      <c r="F44" s="535"/>
      <c r="G44" s="535"/>
      <c r="H44" s="535"/>
      <c r="I44" s="536"/>
      <c r="J44" s="190"/>
      <c r="K44" s="282"/>
      <c r="L44" s="551" t="s">
        <v>81</v>
      </c>
      <c r="M44" s="344"/>
      <c r="N44" s="554" t="s">
        <v>44</v>
      </c>
      <c r="O44" s="554"/>
      <c r="P44" s="554"/>
      <c r="Q44" s="555"/>
      <c r="R44" s="97"/>
      <c r="S44" s="177"/>
      <c r="T44" s="186"/>
      <c r="U44" s="187"/>
      <c r="EZ44" s="135"/>
      <c r="FA44" s="135"/>
      <c r="FB44" s="135"/>
      <c r="FC44" s="135"/>
      <c r="FD44" s="135"/>
      <c r="FE44" s="135"/>
      <c r="FF44" s="135"/>
      <c r="FG44" s="135"/>
      <c r="FH44" s="135"/>
      <c r="FI44" s="135"/>
    </row>
    <row r="45" spans="1:165" ht="12.75" x14ac:dyDescent="0.2">
      <c r="B45" s="166"/>
      <c r="C45" s="537"/>
      <c r="D45" s="538"/>
      <c r="E45" s="538"/>
      <c r="F45" s="538"/>
      <c r="G45" s="538"/>
      <c r="H45" s="538"/>
      <c r="I45" s="539"/>
      <c r="J45" s="190"/>
      <c r="K45" s="190"/>
      <c r="L45" s="552"/>
      <c r="M45" s="344"/>
      <c r="N45" s="556"/>
      <c r="O45" s="556"/>
      <c r="P45" s="556"/>
      <c r="Q45" s="557"/>
      <c r="R45" s="97"/>
      <c r="EZ45" s="135"/>
      <c r="FA45" s="135"/>
      <c r="FB45" s="135"/>
      <c r="FC45" s="135"/>
      <c r="FD45" s="135"/>
      <c r="FE45" s="135"/>
      <c r="FF45" s="135"/>
      <c r="FG45" s="135"/>
      <c r="FH45" s="135"/>
      <c r="FI45" s="135"/>
    </row>
    <row r="46" spans="1:165" ht="12.75" x14ac:dyDescent="0.2">
      <c r="B46" s="166"/>
      <c r="C46" s="537"/>
      <c r="D46" s="538"/>
      <c r="E46" s="538"/>
      <c r="F46" s="538"/>
      <c r="G46" s="538"/>
      <c r="H46" s="538"/>
      <c r="I46" s="539"/>
      <c r="J46" s="190"/>
      <c r="K46" s="190"/>
      <c r="L46" s="552"/>
      <c r="M46" s="344"/>
      <c r="N46" s="556"/>
      <c r="O46" s="556"/>
      <c r="P46" s="556"/>
      <c r="Q46" s="557"/>
      <c r="R46" s="188"/>
      <c r="S46" s="171"/>
      <c r="T46" s="127"/>
      <c r="U46" s="127"/>
      <c r="EZ46" s="135"/>
      <c r="FA46" s="135"/>
      <c r="FB46" s="135"/>
      <c r="FC46" s="135"/>
      <c r="FD46" s="135"/>
      <c r="FE46" s="135"/>
      <c r="FF46" s="135"/>
      <c r="FG46" s="135"/>
      <c r="FH46" s="135"/>
      <c r="FI46" s="135"/>
    </row>
    <row r="47" spans="1:165" ht="14.1" customHeight="1" x14ac:dyDescent="0.2">
      <c r="B47" s="166"/>
      <c r="C47" s="537"/>
      <c r="D47" s="538"/>
      <c r="E47" s="538"/>
      <c r="F47" s="538"/>
      <c r="G47" s="538"/>
      <c r="H47" s="538"/>
      <c r="I47" s="539"/>
      <c r="J47" s="190"/>
      <c r="K47" s="190"/>
      <c r="L47" s="552"/>
      <c r="M47" s="344"/>
      <c r="N47" s="556"/>
      <c r="O47" s="556"/>
      <c r="P47" s="556"/>
      <c r="Q47" s="557"/>
      <c r="R47" s="111"/>
      <c r="S47" s="111"/>
      <c r="T47" s="127"/>
      <c r="U47" s="127"/>
      <c r="EZ47" s="135"/>
      <c r="FA47" s="135"/>
      <c r="FB47" s="135"/>
      <c r="FC47" s="135"/>
      <c r="FD47" s="135"/>
      <c r="FE47" s="135"/>
      <c r="FF47" s="135"/>
      <c r="FG47" s="135"/>
      <c r="FH47" s="135"/>
      <c r="FI47" s="135"/>
    </row>
    <row r="48" spans="1:165" ht="12.75" x14ac:dyDescent="0.2">
      <c r="B48" s="166"/>
      <c r="C48" s="537"/>
      <c r="D48" s="538"/>
      <c r="E48" s="538"/>
      <c r="F48" s="538"/>
      <c r="G48" s="538"/>
      <c r="H48" s="538"/>
      <c r="I48" s="539"/>
      <c r="J48" s="190"/>
      <c r="K48" s="190"/>
      <c r="L48" s="552"/>
      <c r="M48" s="344"/>
      <c r="N48" s="556"/>
      <c r="O48" s="556"/>
      <c r="P48" s="556"/>
      <c r="Q48" s="557"/>
      <c r="R48" s="188"/>
      <c r="S48" s="171"/>
      <c r="T48" s="127"/>
      <c r="U48" s="127"/>
      <c r="EZ48" s="135"/>
      <c r="FA48" s="135"/>
      <c r="FB48" s="135"/>
      <c r="FC48" s="135"/>
      <c r="FD48" s="135"/>
      <c r="FE48" s="135"/>
      <c r="FF48" s="135"/>
      <c r="FG48" s="135"/>
      <c r="FH48" s="135"/>
      <c r="FI48" s="135"/>
    </row>
    <row r="49" spans="2:165" ht="12.75" x14ac:dyDescent="0.2">
      <c r="B49" s="166"/>
      <c r="C49" s="537"/>
      <c r="D49" s="538"/>
      <c r="E49" s="538"/>
      <c r="F49" s="538"/>
      <c r="G49" s="538"/>
      <c r="H49" s="538"/>
      <c r="I49" s="539"/>
      <c r="J49" s="190"/>
      <c r="K49" s="190"/>
      <c r="L49" s="552"/>
      <c r="M49" s="344"/>
      <c r="N49" s="556"/>
      <c r="O49" s="556"/>
      <c r="P49" s="556"/>
      <c r="Q49" s="557"/>
      <c r="R49" s="188"/>
      <c r="S49" s="171"/>
      <c r="T49" s="127"/>
      <c r="U49" s="127"/>
      <c r="EZ49" s="135"/>
      <c r="FA49" s="135"/>
      <c r="FB49" s="135"/>
      <c r="FC49" s="135"/>
      <c r="FD49" s="135"/>
      <c r="FE49" s="135"/>
      <c r="FF49" s="135"/>
      <c r="FG49" s="135"/>
      <c r="FH49" s="135"/>
      <c r="FI49" s="135"/>
    </row>
    <row r="50" spans="2:165" ht="12.75" x14ac:dyDescent="0.2">
      <c r="B50" s="166"/>
      <c r="C50" s="537"/>
      <c r="D50" s="538"/>
      <c r="E50" s="538"/>
      <c r="F50" s="538"/>
      <c r="G50" s="538"/>
      <c r="H50" s="538"/>
      <c r="I50" s="539"/>
      <c r="J50" s="190"/>
      <c r="K50" s="190"/>
      <c r="L50" s="552"/>
      <c r="M50" s="344"/>
      <c r="N50" s="556"/>
      <c r="O50" s="556"/>
      <c r="P50" s="556"/>
      <c r="Q50" s="557"/>
      <c r="R50" s="97"/>
      <c r="S50" s="127"/>
      <c r="T50" s="127"/>
      <c r="U50" s="127"/>
      <c r="EZ50" s="135"/>
      <c r="FA50" s="135"/>
      <c r="FB50" s="135"/>
      <c r="FC50" s="135"/>
      <c r="FD50" s="135"/>
      <c r="FE50" s="135"/>
      <c r="FF50" s="135"/>
      <c r="FG50" s="135"/>
      <c r="FH50" s="135"/>
      <c r="FI50" s="135"/>
    </row>
    <row r="51" spans="2:165" ht="12.75" x14ac:dyDescent="0.2">
      <c r="B51" s="166"/>
      <c r="C51" s="537"/>
      <c r="D51" s="538"/>
      <c r="E51" s="538"/>
      <c r="F51" s="538"/>
      <c r="G51" s="538"/>
      <c r="H51" s="538"/>
      <c r="I51" s="539"/>
      <c r="J51" s="190"/>
      <c r="K51" s="190"/>
      <c r="L51" s="552"/>
      <c r="M51" s="344"/>
      <c r="N51" s="556"/>
      <c r="O51" s="556"/>
      <c r="P51" s="556"/>
      <c r="Q51" s="557"/>
      <c r="R51" s="97"/>
      <c r="S51" s="127"/>
      <c r="T51" s="127"/>
      <c r="U51" s="127"/>
      <c r="EZ51" s="135"/>
      <c r="FA51" s="135"/>
      <c r="FB51" s="135"/>
      <c r="FC51" s="135"/>
      <c r="FD51" s="135"/>
      <c r="FE51" s="135"/>
      <c r="FF51" s="135"/>
      <c r="FG51" s="135"/>
      <c r="FH51" s="135"/>
      <c r="FI51" s="135"/>
    </row>
    <row r="52" spans="2:165" ht="13.5" thickBot="1" x14ac:dyDescent="0.25">
      <c r="B52" s="166"/>
      <c r="C52" s="537"/>
      <c r="D52" s="538"/>
      <c r="E52" s="538"/>
      <c r="F52" s="538"/>
      <c r="G52" s="538"/>
      <c r="H52" s="538"/>
      <c r="I52" s="539"/>
      <c r="J52" s="190"/>
      <c r="K52" s="190"/>
      <c r="L52" s="552"/>
      <c r="M52" s="344"/>
      <c r="N52" s="558"/>
      <c r="O52" s="558"/>
      <c r="P52" s="558"/>
      <c r="Q52" s="559"/>
      <c r="R52" s="97"/>
      <c r="S52" s="127"/>
      <c r="T52" s="127"/>
      <c r="U52" s="127"/>
      <c r="EZ52" s="135"/>
      <c r="FA52" s="135"/>
      <c r="FB52" s="135"/>
      <c r="FC52" s="135"/>
      <c r="FD52" s="135"/>
      <c r="FE52" s="135"/>
      <c r="FF52" s="135"/>
      <c r="FG52" s="135"/>
      <c r="FH52" s="135"/>
      <c r="FI52" s="135"/>
    </row>
    <row r="53" spans="2:165" ht="13.35" customHeight="1" x14ac:dyDescent="0.2">
      <c r="B53" s="128"/>
      <c r="C53" s="537"/>
      <c r="D53" s="538"/>
      <c r="E53" s="538"/>
      <c r="F53" s="538"/>
      <c r="G53" s="538"/>
      <c r="H53" s="538"/>
      <c r="I53" s="539"/>
      <c r="J53" s="190"/>
      <c r="K53" s="190"/>
      <c r="L53" s="552"/>
      <c r="M53" s="189"/>
      <c r="S53" s="127"/>
      <c r="T53" s="127"/>
      <c r="U53" s="127"/>
    </row>
    <row r="54" spans="2:165" ht="13.35" customHeight="1" x14ac:dyDescent="0.2">
      <c r="B54" s="128"/>
      <c r="C54" s="537"/>
      <c r="D54" s="538"/>
      <c r="E54" s="538"/>
      <c r="F54" s="538"/>
      <c r="G54" s="538"/>
      <c r="H54" s="538"/>
      <c r="I54" s="539"/>
      <c r="J54" s="190"/>
      <c r="K54" s="190"/>
      <c r="L54" s="552"/>
      <c r="M54" s="189"/>
      <c r="N54" s="548" t="s">
        <v>45</v>
      </c>
      <c r="O54" s="548"/>
      <c r="P54" s="548"/>
      <c r="Q54" s="548"/>
      <c r="R54" s="548"/>
      <c r="T54" s="127"/>
      <c r="U54" s="127"/>
    </row>
    <row r="55" spans="2:165" ht="13.35" customHeight="1" x14ac:dyDescent="0.2">
      <c r="B55" s="128"/>
      <c r="C55" s="537"/>
      <c r="D55" s="538"/>
      <c r="E55" s="538"/>
      <c r="F55" s="538"/>
      <c r="G55" s="538"/>
      <c r="H55" s="538"/>
      <c r="I55" s="539"/>
      <c r="J55" s="190"/>
      <c r="K55" s="190"/>
      <c r="L55" s="552"/>
      <c r="M55" s="189"/>
    </row>
    <row r="56" spans="2:165" x14ac:dyDescent="0.2">
      <c r="B56" s="128"/>
      <c r="C56" s="537"/>
      <c r="D56" s="538"/>
      <c r="E56" s="538"/>
      <c r="F56" s="538"/>
      <c r="G56" s="538"/>
      <c r="H56" s="538"/>
      <c r="I56" s="539"/>
      <c r="J56" s="190"/>
      <c r="K56" s="190"/>
      <c r="L56" s="552"/>
      <c r="M56" s="189"/>
      <c r="N56" s="332" t="s">
        <v>7</v>
      </c>
      <c r="O56" s="281"/>
      <c r="P56" s="560"/>
      <c r="Q56" s="560"/>
    </row>
    <row r="57" spans="2:165" x14ac:dyDescent="0.2">
      <c r="B57" s="128"/>
      <c r="C57" s="537"/>
      <c r="D57" s="538"/>
      <c r="E57" s="538"/>
      <c r="F57" s="538"/>
      <c r="G57" s="538"/>
      <c r="H57" s="538"/>
      <c r="I57" s="539"/>
      <c r="J57" s="190"/>
      <c r="K57" s="190"/>
      <c r="L57" s="552"/>
      <c r="M57" s="189"/>
      <c r="N57" s="332" t="s">
        <v>8</v>
      </c>
      <c r="O57" s="281"/>
      <c r="P57" s="561"/>
      <c r="Q57" s="561"/>
    </row>
    <row r="58" spans="2:165" x14ac:dyDescent="0.2">
      <c r="B58" s="128"/>
      <c r="C58" s="537"/>
      <c r="D58" s="538"/>
      <c r="E58" s="538"/>
      <c r="F58" s="538"/>
      <c r="G58" s="538"/>
      <c r="H58" s="538"/>
      <c r="I58" s="539"/>
      <c r="J58" s="190"/>
      <c r="K58" s="190"/>
      <c r="L58" s="552"/>
      <c r="M58" s="189"/>
    </row>
    <row r="59" spans="2:165" ht="12.75" x14ac:dyDescent="0.2">
      <c r="B59" s="128"/>
      <c r="C59" s="537"/>
      <c r="D59" s="538"/>
      <c r="E59" s="538"/>
      <c r="F59" s="538"/>
      <c r="G59" s="538"/>
      <c r="H59" s="538"/>
      <c r="I59" s="539"/>
      <c r="J59" s="190"/>
      <c r="K59" s="190"/>
      <c r="L59" s="552"/>
      <c r="M59" s="189"/>
      <c r="N59" s="97"/>
      <c r="O59" s="97"/>
      <c r="P59" s="97"/>
      <c r="Q59" s="97"/>
    </row>
    <row r="60" spans="2:165" x14ac:dyDescent="0.2">
      <c r="B60" s="128"/>
      <c r="C60" s="537"/>
      <c r="D60" s="538"/>
      <c r="E60" s="538"/>
      <c r="F60" s="538"/>
      <c r="G60" s="538"/>
      <c r="H60" s="538"/>
      <c r="I60" s="539"/>
      <c r="J60" s="190"/>
      <c r="K60" s="190"/>
      <c r="L60" s="552"/>
      <c r="M60" s="189"/>
    </row>
    <row r="61" spans="2:165" x14ac:dyDescent="0.2">
      <c r="B61" s="128"/>
      <c r="C61" s="537"/>
      <c r="D61" s="538"/>
      <c r="E61" s="538"/>
      <c r="F61" s="538"/>
      <c r="G61" s="538"/>
      <c r="H61" s="538"/>
      <c r="I61" s="539"/>
      <c r="J61" s="190"/>
      <c r="K61" s="190"/>
      <c r="L61" s="552"/>
      <c r="M61" s="189"/>
    </row>
    <row r="62" spans="2:165" ht="12.75" thickBot="1" x14ac:dyDescent="0.25">
      <c r="B62" s="128"/>
      <c r="C62" s="537"/>
      <c r="D62" s="538"/>
      <c r="E62" s="538"/>
      <c r="F62" s="538"/>
      <c r="G62" s="538"/>
      <c r="H62" s="538"/>
      <c r="I62" s="539"/>
      <c r="J62" s="190"/>
      <c r="K62" s="190"/>
      <c r="L62" s="553"/>
      <c r="M62" s="189"/>
    </row>
    <row r="63" spans="2:165" x14ac:dyDescent="0.2">
      <c r="B63" s="128"/>
      <c r="C63" s="537"/>
      <c r="D63" s="538"/>
      <c r="E63" s="538"/>
      <c r="F63" s="538"/>
      <c r="G63" s="538"/>
      <c r="H63" s="538"/>
      <c r="I63" s="539"/>
      <c r="J63" s="190"/>
      <c r="K63" s="190"/>
      <c r="L63" s="130"/>
      <c r="M63" s="189"/>
    </row>
    <row r="64" spans="2:165" x14ac:dyDescent="0.2">
      <c r="B64" s="128"/>
      <c r="C64" s="537"/>
      <c r="D64" s="538"/>
      <c r="E64" s="538"/>
      <c r="F64" s="538"/>
      <c r="G64" s="538"/>
      <c r="H64" s="538"/>
      <c r="I64" s="539"/>
      <c r="J64" s="190"/>
      <c r="K64" s="190"/>
      <c r="L64" s="130"/>
      <c r="M64" s="189"/>
    </row>
    <row r="65" spans="2:13" x14ac:dyDescent="0.2">
      <c r="B65" s="128"/>
      <c r="C65" s="537"/>
      <c r="D65" s="538"/>
      <c r="E65" s="538"/>
      <c r="F65" s="538"/>
      <c r="G65" s="538"/>
      <c r="H65" s="538"/>
      <c r="I65" s="539"/>
      <c r="J65" s="190"/>
      <c r="K65" s="190"/>
      <c r="L65" s="130"/>
      <c r="M65" s="189"/>
    </row>
    <row r="66" spans="2:13" x14ac:dyDescent="0.2">
      <c r="B66" s="128"/>
      <c r="C66" s="537"/>
      <c r="D66" s="538"/>
      <c r="E66" s="538"/>
      <c r="F66" s="538"/>
      <c r="G66" s="538"/>
      <c r="H66" s="538"/>
      <c r="I66" s="539"/>
      <c r="J66" s="190"/>
      <c r="K66" s="190"/>
      <c r="L66" s="130"/>
      <c r="M66" s="189"/>
    </row>
    <row r="67" spans="2:13" x14ac:dyDescent="0.2">
      <c r="B67" s="128"/>
      <c r="C67" s="537"/>
      <c r="D67" s="538"/>
      <c r="E67" s="538"/>
      <c r="F67" s="538"/>
      <c r="G67" s="538"/>
      <c r="H67" s="538"/>
      <c r="I67" s="539"/>
      <c r="J67" s="190"/>
      <c r="K67" s="190"/>
      <c r="L67" s="130"/>
      <c r="M67" s="189"/>
    </row>
    <row r="68" spans="2:13" x14ac:dyDescent="0.2">
      <c r="B68" s="128"/>
      <c r="C68" s="537"/>
      <c r="D68" s="538"/>
      <c r="E68" s="538"/>
      <c r="F68" s="538"/>
      <c r="G68" s="538"/>
      <c r="H68" s="538"/>
      <c r="I68" s="539"/>
      <c r="J68" s="190"/>
      <c r="K68" s="190"/>
      <c r="L68" s="130"/>
      <c r="M68" s="189"/>
    </row>
    <row r="69" spans="2:13" x14ac:dyDescent="0.2">
      <c r="B69" s="128"/>
      <c r="C69" s="537"/>
      <c r="D69" s="538"/>
      <c r="E69" s="538"/>
      <c r="F69" s="538"/>
      <c r="G69" s="538"/>
      <c r="H69" s="538"/>
      <c r="I69" s="539"/>
      <c r="J69" s="190"/>
      <c r="K69" s="190"/>
      <c r="L69" s="130"/>
      <c r="M69" s="189"/>
    </row>
    <row r="70" spans="2:13" x14ac:dyDescent="0.2">
      <c r="B70" s="128"/>
      <c r="C70" s="537"/>
      <c r="D70" s="538"/>
      <c r="E70" s="538"/>
      <c r="F70" s="538"/>
      <c r="G70" s="538"/>
      <c r="H70" s="538"/>
      <c r="I70" s="539"/>
      <c r="J70" s="190"/>
      <c r="K70" s="190"/>
      <c r="L70" s="130"/>
      <c r="M70" s="189"/>
    </row>
    <row r="71" spans="2:13" x14ac:dyDescent="0.2">
      <c r="B71" s="128"/>
      <c r="C71" s="537"/>
      <c r="D71" s="538"/>
      <c r="E71" s="538"/>
      <c r="F71" s="538"/>
      <c r="G71" s="538"/>
      <c r="H71" s="538"/>
      <c r="I71" s="539"/>
      <c r="J71" s="190"/>
      <c r="K71" s="190"/>
      <c r="L71" s="130"/>
      <c r="M71" s="189"/>
    </row>
    <row r="72" spans="2:13" ht="12.75" thickBot="1" x14ac:dyDescent="0.25">
      <c r="B72" s="128"/>
      <c r="C72" s="540"/>
      <c r="D72" s="541"/>
      <c r="E72" s="541"/>
      <c r="F72" s="541"/>
      <c r="G72" s="541"/>
      <c r="H72" s="541"/>
      <c r="I72" s="542"/>
      <c r="J72" s="190"/>
      <c r="K72" s="190"/>
      <c r="L72" s="130"/>
      <c r="M72" s="189"/>
    </row>
    <row r="73" spans="2:13" x14ac:dyDescent="0.2">
      <c r="B73" s="191"/>
      <c r="C73" s="192"/>
      <c r="D73" s="193"/>
      <c r="E73" s="193"/>
      <c r="F73" s="193"/>
      <c r="G73" s="193"/>
      <c r="H73" s="193"/>
      <c r="I73" s="193"/>
      <c r="J73" s="193"/>
      <c r="K73" s="193"/>
      <c r="L73" s="193"/>
      <c r="M73" s="194"/>
    </row>
  </sheetData>
  <sheetProtection algorithmName="SHA-512" hashValue="BWirMIM5FE2nXT6EknWWRDorUljVIQMzzJ6GPEsuqODQrYS3buaYeoKDz0wRak2gHUkcEr75RnUZpedssnHALw==" saltValue="wo1FXHGec96lsKkLAkCJ+Q==" spinCount="100000" sheet="1" selectLockedCells="1"/>
  <mergeCells count="81">
    <mergeCell ref="N16:R16"/>
    <mergeCell ref="K27:K28"/>
    <mergeCell ref="K14:L14"/>
    <mergeCell ref="L19:L20"/>
    <mergeCell ref="K17:L18"/>
    <mergeCell ref="N27:N28"/>
    <mergeCell ref="O27:O28"/>
    <mergeCell ref="P27:P28"/>
    <mergeCell ref="C25:L25"/>
    <mergeCell ref="D14:F14"/>
    <mergeCell ref="G14:I14"/>
    <mergeCell ref="C17:F17"/>
    <mergeCell ref="G17:I17"/>
    <mergeCell ref="C24:F24"/>
    <mergeCell ref="C26:F26"/>
    <mergeCell ref="C23:F23"/>
    <mergeCell ref="N54:R54"/>
    <mergeCell ref="N37:P37"/>
    <mergeCell ref="L44:L62"/>
    <mergeCell ref="N44:Q52"/>
    <mergeCell ref="P56:Q56"/>
    <mergeCell ref="P57:Q57"/>
    <mergeCell ref="P40:Q40"/>
    <mergeCell ref="N40:O40"/>
    <mergeCell ref="C38:F38"/>
    <mergeCell ref="C44:I72"/>
    <mergeCell ref="C40:F40"/>
    <mergeCell ref="I40:J40"/>
    <mergeCell ref="G40:H40"/>
    <mergeCell ref="C39:F39"/>
    <mergeCell ref="C18:F18"/>
    <mergeCell ref="G18:I18"/>
    <mergeCell ref="K19:K20"/>
    <mergeCell ref="C7:L7"/>
    <mergeCell ref="C16:L16"/>
    <mergeCell ref="C9:C12"/>
    <mergeCell ref="D9:K9"/>
    <mergeCell ref="D10:K10"/>
    <mergeCell ref="D11:K11"/>
    <mergeCell ref="D12:K12"/>
    <mergeCell ref="B27:B28"/>
    <mergeCell ref="C30:F30"/>
    <mergeCell ref="E27:F27"/>
    <mergeCell ref="E28:F28"/>
    <mergeCell ref="L27:L28"/>
    <mergeCell ref="I27:I28"/>
    <mergeCell ref="H27:H28"/>
    <mergeCell ref="G27:G28"/>
    <mergeCell ref="C29:F29"/>
    <mergeCell ref="T31:U31"/>
    <mergeCell ref="U27:V27"/>
    <mergeCell ref="U28:V28"/>
    <mergeCell ref="C27:C28"/>
    <mergeCell ref="C37:L37"/>
    <mergeCell ref="C32:F32"/>
    <mergeCell ref="C31:L31"/>
    <mergeCell ref="N33:P33"/>
    <mergeCell ref="R27:R28"/>
    <mergeCell ref="C36:F36"/>
    <mergeCell ref="C34:F34"/>
    <mergeCell ref="C35:F35"/>
    <mergeCell ref="C33:L33"/>
    <mergeCell ref="T3:V3"/>
    <mergeCell ref="T4:U5"/>
    <mergeCell ref="V4:V5"/>
    <mergeCell ref="T8:V8"/>
    <mergeCell ref="T12:U12"/>
    <mergeCell ref="T16:V16"/>
    <mergeCell ref="T17:U18"/>
    <mergeCell ref="V17:V18"/>
    <mergeCell ref="T21:V21"/>
    <mergeCell ref="T25:U25"/>
    <mergeCell ref="N19:Q19"/>
    <mergeCell ref="G19:J19"/>
    <mergeCell ref="J27:J28"/>
    <mergeCell ref="Q27:Q28"/>
    <mergeCell ref="N31:Q31"/>
    <mergeCell ref="N21:Q21"/>
    <mergeCell ref="N25:Q25"/>
    <mergeCell ref="C21:L21"/>
    <mergeCell ref="C22:F22"/>
  </mergeCells>
  <pageMargins left="0.51181102362204722" right="0.51181102362204722" top="0.78740157480314965" bottom="0.78740157480314965" header="0.31496062992125984" footer="0.31496062992125984"/>
  <pageSetup paperSize="9" orientation="portrait" r:id="rId1"/>
  <headerFooter>
    <oddHeader>&amp;L&amp;9Berechnung Ausfallentschädigung&amp;C&amp;9Modell Entgangene Einnahmen&amp;R&amp;9Fachstelle Kultur Kanton Zürich</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1. Kennzahlen</vt:lpstr>
      <vt:lpstr>2. Schadensberechnung</vt:lpstr>
      <vt:lpstr>'1. Kennzahlen'!Druckbereich</vt:lpstr>
      <vt:lpstr>'2. Schadensberechnung'!Druckbereich</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Andreas</dc:creator>
  <cp:lastModifiedBy>Fuchs Lisa</cp:lastModifiedBy>
  <dcterms:created xsi:type="dcterms:W3CDTF">2020-05-01T09:30:38Z</dcterms:created>
  <dcterms:modified xsi:type="dcterms:W3CDTF">2021-08-31T16:12:32Z</dcterms:modified>
</cp:coreProperties>
</file>