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Berufsfachschulen und Weiterbildung\Berufsmaturität\BM-Schulen\QV\Experten, Examinatoren, Prüfungsleitung\Honorarformulare_Personalblatt_aktuell\BMP\"/>
    </mc:Choice>
  </mc:AlternateContent>
  <xr:revisionPtr revIDLastSave="0" documentId="8_{B0E5ADF3-C043-405E-94A4-56753D3C6C24}" xr6:coauthVersionLast="36" xr6:coauthVersionMax="36" xr10:uidLastSave="{00000000-0000-0000-0000-000000000000}"/>
  <bookViews>
    <workbookView xWindow="1176" yWindow="120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Tabelle1!$A$1:$I$73</definedName>
    <definedName name="Z_E786636A_1B45_4A14_8445_1EE1394D78ED_.wvu.Cols" localSheetId="0" hidden="1">Tabelle1!$F:$F</definedName>
    <definedName name="Z_E786636A_1B45_4A14_8445_1EE1394D78ED_.wvu.PrintArea" localSheetId="0" hidden="1">Tabelle1!$A$1:$H$73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F49" i="1" l="1"/>
  <c r="F48" i="1"/>
  <c r="F47" i="1"/>
  <c r="F46" i="1"/>
  <c r="G47" i="1" l="1"/>
  <c r="H47" i="1" s="1"/>
  <c r="G48" i="1"/>
  <c r="H48" i="1" s="1"/>
  <c r="G49" i="1"/>
  <c r="H49" i="1" s="1"/>
  <c r="G46" i="1"/>
  <c r="H46" i="1" s="1"/>
  <c r="F29" i="1" l="1"/>
  <c r="F42" i="1" l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8" i="1"/>
  <c r="H28" i="1" s="1"/>
  <c r="F27" i="1"/>
  <c r="H27" i="1" s="1"/>
  <c r="F26" i="1"/>
  <c r="H26" i="1" s="1"/>
  <c r="F25" i="1"/>
  <c r="H25" i="1" s="1"/>
  <c r="F24" i="1"/>
  <c r="H24" i="1" s="1"/>
  <c r="H65" i="1" l="1"/>
  <c r="H54" i="1" l="1"/>
  <c r="H53" i="1"/>
  <c r="G65" i="1" l="1"/>
  <c r="H66" i="1" s="1"/>
</calcChain>
</file>

<file path=xl/sharedStrings.xml><?xml version="1.0" encoding="utf-8"?>
<sst xmlns="http://schemas.openxmlformats.org/spreadsheetml/2006/main" count="97" uniqueCount="75">
  <si>
    <t>Organisation: BI MBP98</t>
  </si>
  <si>
    <t>Anstellungstyp EN</t>
  </si>
  <si>
    <t>Name:</t>
  </si>
  <si>
    <t>Strasse, Nr.:</t>
  </si>
  <si>
    <t>à 40.-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</si>
  <si>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</si>
  <si>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</si>
  <si>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</si>
  <si>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</si>
  <si>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</si>
  <si>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</si>
  <si>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</si>
  <si>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</si>
  <si>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>Abteilung Berufsfachschulen und Weiterbildung</t>
  </si>
  <si>
    <t>BM-Ausrichtung</t>
  </si>
  <si>
    <t>Gemäss Verfügung BI 2005</t>
  </si>
  <si>
    <t>Kanton Zürich</t>
  </si>
  <si>
    <t>Bildungsdirektion</t>
  </si>
  <si>
    <t>Mittelschul- und Berufsbildungsamt</t>
  </si>
  <si>
    <t>Fahrtauslagen (Billettkosten 2. Klasse)</t>
  </si>
  <si>
    <t>Summe pro LOA</t>
  </si>
  <si>
    <t>LOA 2105</t>
  </si>
  <si>
    <t>LOA 2821</t>
  </si>
  <si>
    <t xml:space="preserve">Gesamttotal </t>
  </si>
  <si>
    <t>Fr.</t>
  </si>
  <si>
    <t>von hh:mm</t>
  </si>
  <si>
    <t>Mittagessen (abzügl. 15.- Selbstbehalt)</t>
  </si>
  <si>
    <t xml:space="preserve">Anderes: </t>
  </si>
  <si>
    <t>à 60 Min.</t>
  </si>
  <si>
    <t>Deutsch</t>
  </si>
  <si>
    <t>à 40 Min.</t>
  </si>
  <si>
    <t>Englisch</t>
  </si>
  <si>
    <t>Mathematik GLF TALS</t>
  </si>
  <si>
    <t>à 50 Min.</t>
  </si>
  <si>
    <t>Mathematik GLF ohne TALS</t>
  </si>
  <si>
    <t>Mathematik SPF TALS</t>
  </si>
  <si>
    <t>Naturwissenschaften TALS Chemie</t>
  </si>
  <si>
    <t>à 15 Min.</t>
  </si>
  <si>
    <t>Naturwissenschaften TALS Biologie</t>
  </si>
  <si>
    <t>Naturwissenschaften TALS Physik</t>
  </si>
  <si>
    <t>à 30 Min.</t>
  </si>
  <si>
    <t>Naturwissenschaften NLL Chemie</t>
  </si>
  <si>
    <t>Naturwissenschaften NLL Biologie</t>
  </si>
  <si>
    <t>Naturwissenschaften NLL Physik</t>
  </si>
  <si>
    <t>à 45 Min.</t>
  </si>
  <si>
    <t>Naturwissenschaften GESO Chemie</t>
  </si>
  <si>
    <t>à 20 Min.</t>
  </si>
  <si>
    <t>Naturwissenschaften GESO Biologie</t>
  </si>
  <si>
    <t>Naturwissenschaften GESO Physik</t>
  </si>
  <si>
    <t>à 10 Min.</t>
  </si>
  <si>
    <t>Sozialwissenschaften</t>
  </si>
  <si>
    <t>bis hh:mm</t>
  </si>
  <si>
    <t>Information und Kommunikation</t>
  </si>
  <si>
    <t xml:space="preserve">BM-Schule: </t>
  </si>
  <si>
    <t xml:space="preserve">Prüfungsjahr:              </t>
  </si>
  <si>
    <t>Gestaltung und Kunst</t>
  </si>
  <si>
    <r>
      <rPr>
        <sz val="8"/>
        <color rgb="FFFF0000"/>
        <rFont val="Arial Black"/>
        <family val="2"/>
      </rPr>
      <t>Korrektur</t>
    </r>
    <r>
      <rPr>
        <sz val="8"/>
        <rFont val="Arial Black"/>
        <family val="2"/>
      </rPr>
      <t xml:space="preserve"> schriftliche Prüfungen (Examinator/in) </t>
    </r>
  </si>
  <si>
    <t>Zeitaufwand Prüfungsabnahme mündliche Prüfung (Experte/in) und Prüfungsaufsicht (schriftliche Prüfung)</t>
  </si>
  <si>
    <t>Finanz- und Rechnungswesen Typ D</t>
  </si>
  <si>
    <t>Wirtschaft und Recht (Typ D, GESO)</t>
  </si>
  <si>
    <t>Honorarformular für die Berufsmaturitätsprüfung (gemäss RLP-BM 2012)</t>
  </si>
  <si>
    <t xml:space="preserve">       Personalnummer:</t>
  </si>
  <si>
    <t xml:space="preserve">       PLZ, Ort:</t>
  </si>
  <si>
    <t xml:space="preserve">       Vorname:</t>
  </si>
  <si>
    <r>
      <t>SV-Nummer</t>
    </r>
    <r>
      <rPr>
        <sz val="6"/>
        <rFont val="Arial"/>
        <family val="2"/>
      </rPr>
      <t xml:space="preserve">
 (13-stellig, zwindende Angabe):</t>
    </r>
  </si>
  <si>
    <t>bei Neuerfassung/Mutation: bitte Personalblatt (und Kopie SV-Ausweis) beilegen</t>
  </si>
  <si>
    <t>Prüfungsdatum + Klassenbezeichnung</t>
  </si>
  <si>
    <t xml:space="preserve">Spesenentschädigung (Experte/in): </t>
  </si>
  <si>
    <t>Begutachtung schriftlicher Prüfungen (Experte/in)</t>
  </si>
  <si>
    <t>gültig bis 2023</t>
  </si>
  <si>
    <t>Januar 2024/be</t>
  </si>
  <si>
    <t xml:space="preserve">     Unterschrift Examinator/in, Experte/in:</t>
  </si>
  <si>
    <t xml:space="preserve">     Unterschrift Schulleitung BMS:</t>
  </si>
  <si>
    <t>Bukr 7385 / Kto. 3138 0 00000 / 
PSP 7385P-08.00002</t>
  </si>
  <si>
    <t>Anz. Prüfungen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</si>
</sst>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  <font>
      <sz val="1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8"/>
      <color rgb="FFFF0000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.5"/>
      <name val="Arial"/>
      <family val="2"/>
    </font>
    <font>
      <sz val="7"/>
      <color rgb="FFFF0000"/>
      <name val="Arial"/>
      <family val="2"/>
    </font>
    <font>
      <b/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Border="1" applyProtection="1"/>
    <xf numFmtId="0" fontId="4" fillId="2" borderId="6" xfId="0" applyFont="1" applyFill="1" applyBorder="1" applyProtection="1"/>
    <xf numFmtId="2" fontId="4" fillId="2" borderId="6" xfId="0" applyNumberFormat="1" applyFont="1" applyFill="1" applyBorder="1" applyProtection="1"/>
    <xf numFmtId="0" fontId="4" fillId="2" borderId="9" xfId="0" applyFont="1" applyFill="1" applyBorder="1" applyProtection="1"/>
    <xf numFmtId="0" fontId="2" fillId="2" borderId="10" xfId="0" applyFont="1" applyFill="1" applyBorder="1" applyProtection="1"/>
    <xf numFmtId="0" fontId="4" fillId="2" borderId="11" xfId="0" applyFont="1" applyFill="1" applyBorder="1" applyProtection="1"/>
    <xf numFmtId="0" fontId="4" fillId="2" borderId="5" xfId="0" applyFont="1" applyFill="1" applyBorder="1" applyProtection="1"/>
    <xf numFmtId="0" fontId="5" fillId="2" borderId="0" xfId="0" applyFont="1" applyFill="1" applyBorder="1" applyProtection="1"/>
    <xf numFmtId="0" fontId="4" fillId="2" borderId="8" xfId="0" applyFont="1" applyFill="1" applyBorder="1" applyProtection="1"/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6" fillId="2" borderId="8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20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2" fontId="3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11" fillId="2" borderId="8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right"/>
    </xf>
    <xf numFmtId="0" fontId="12" fillId="2" borderId="8" xfId="0" applyFont="1" applyFill="1" applyBorder="1" applyProtection="1"/>
    <xf numFmtId="0" fontId="4" fillId="3" borderId="8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/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14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left" vertical="center"/>
      <protection locked="0"/>
    </xf>
    <xf numFmtId="14" fontId="3" fillId="4" borderId="12" xfId="0" applyNumberFormat="1" applyFont="1" applyFill="1" applyBorder="1" applyAlignment="1" applyProtection="1">
      <alignment horizontal="left"/>
    </xf>
    <xf numFmtId="0" fontId="1" fillId="2" borderId="0" xfId="0" applyFont="1" applyFill="1" applyProtection="1"/>
    <xf numFmtId="0" fontId="1" fillId="4" borderId="7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vertical="center"/>
    </xf>
    <xf numFmtId="0" fontId="11" fillId="2" borderId="6" xfId="0" applyFont="1" applyFill="1" applyBorder="1" applyAlignment="1" applyProtection="1"/>
    <xf numFmtId="0" fontId="3" fillId="2" borderId="6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</xf>
    <xf numFmtId="2" fontId="3" fillId="2" borderId="0" xfId="0" applyNumberFormat="1" applyFont="1" applyFill="1" applyBorder="1" applyAlignment="1" applyProtection="1"/>
    <xf numFmtId="0" fontId="12" fillId="3" borderId="8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0" fontId="12" fillId="2" borderId="0" xfId="0" applyFont="1" applyFill="1" applyProtection="1"/>
    <xf numFmtId="0" fontId="11" fillId="2" borderId="8" xfId="0" applyFont="1" applyFill="1" applyBorder="1" applyAlignment="1" applyProtection="1"/>
    <xf numFmtId="0" fontId="11" fillId="2" borderId="0" xfId="0" applyFont="1" applyFill="1" applyBorder="1" applyAlignment="1" applyProtection="1"/>
    <xf numFmtId="2" fontId="12" fillId="2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0" fontId="5" fillId="3" borderId="8" xfId="0" applyFont="1" applyFill="1" applyBorder="1" applyAlignment="1" applyProtection="1">
      <alignment wrapText="1"/>
    </xf>
    <xf numFmtId="0" fontId="5" fillId="3" borderId="8" xfId="0" applyFont="1" applyFill="1" applyBorder="1" applyProtection="1"/>
    <xf numFmtId="0" fontId="5" fillId="3" borderId="15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/>
    <xf numFmtId="2" fontId="4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14" fillId="2" borderId="5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2" fontId="14" fillId="2" borderId="6" xfId="0" applyNumberFormat="1" applyFont="1" applyFill="1" applyBorder="1" applyAlignment="1" applyProtection="1">
      <alignment vertical="center"/>
    </xf>
    <xf numFmtId="0" fontId="19" fillId="2" borderId="6" xfId="0" applyFont="1" applyFill="1" applyBorder="1" applyAlignment="1" applyProtection="1">
      <alignment vertical="center"/>
    </xf>
    <xf numFmtId="0" fontId="12" fillId="2" borderId="9" xfId="0" applyFont="1" applyFill="1" applyBorder="1" applyProtection="1"/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6" fillId="2" borderId="9" xfId="0" applyFont="1" applyFill="1" applyBorder="1" applyProtection="1"/>
    <xf numFmtId="0" fontId="4" fillId="3" borderId="9" xfId="0" applyFont="1" applyFill="1" applyBorder="1" applyProtection="1"/>
    <xf numFmtId="0" fontId="4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4" fontId="5" fillId="3" borderId="0" xfId="0" applyNumberFormat="1" applyFont="1" applyFill="1" applyBorder="1" applyProtection="1">
      <protection locked="0"/>
    </xf>
    <xf numFmtId="9" fontId="12" fillId="2" borderId="0" xfId="1" quotePrefix="1" applyFont="1" applyFill="1" applyBorder="1" applyAlignment="1" applyProtection="1">
      <alignment horizontal="right"/>
    </xf>
    <xf numFmtId="9" fontId="12" fillId="2" borderId="0" xfId="1" applyFont="1" applyFill="1" applyBorder="1" applyAlignment="1" applyProtection="1"/>
    <xf numFmtId="0" fontId="12" fillId="2" borderId="1" xfId="0" applyFont="1" applyFill="1" applyBorder="1" applyProtection="1"/>
    <xf numFmtId="0" fontId="3" fillId="2" borderId="1" xfId="0" applyFont="1" applyFill="1" applyBorder="1" applyProtection="1"/>
    <xf numFmtId="0" fontId="7" fillId="2" borderId="1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2" fillId="3" borderId="10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left"/>
    </xf>
    <xf numFmtId="2" fontId="3" fillId="3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right"/>
    </xf>
    <xf numFmtId="4" fontId="5" fillId="3" borderId="1" xfId="0" applyNumberFormat="1" applyFont="1" applyFill="1" applyBorder="1" applyProtection="1">
      <protection locked="0"/>
    </xf>
    <xf numFmtId="0" fontId="4" fillId="3" borderId="11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12" xfId="0" applyNumberFormat="1" applyFont="1" applyFill="1" applyBorder="1" applyAlignment="1" applyProtection="1">
      <alignment horizontal="right"/>
    </xf>
    <xf numFmtId="20" fontId="3" fillId="4" borderId="12" xfId="0" applyNumberFormat="1" applyFont="1" applyFill="1" applyBorder="1" applyAlignment="1" applyProtection="1">
      <alignment horizontal="right"/>
      <protection locked="0"/>
    </xf>
    <xf numFmtId="164" fontId="3" fillId="4" borderId="12" xfId="0" applyNumberFormat="1" applyFont="1" applyFill="1" applyBorder="1" applyAlignment="1" applyProtection="1">
      <alignment horizontal="center"/>
      <protection locked="0"/>
    </xf>
    <xf numFmtId="4" fontId="3" fillId="4" borderId="12" xfId="0" applyNumberFormat="1" applyFont="1" applyFill="1" applyBorder="1" applyProtection="1">
      <protection locked="0"/>
    </xf>
    <xf numFmtId="20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4" fontId="1" fillId="2" borderId="20" xfId="0" applyNumberFormat="1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4" fontId="1" fillId="2" borderId="19" xfId="0" applyNumberFormat="1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vertical="center"/>
    </xf>
    <xf numFmtId="4" fontId="20" fillId="2" borderId="16" xfId="0" applyNumberFormat="1" applyFont="1" applyFill="1" applyBorder="1" applyAlignment="1" applyProtection="1">
      <alignment horizontal="right" vertical="center"/>
    </xf>
    <xf numFmtId="0" fontId="12" fillId="2" borderId="10" xfId="0" applyFont="1" applyFill="1" applyBorder="1" applyProtection="1"/>
    <xf numFmtId="2" fontId="12" fillId="2" borderId="1" xfId="0" applyNumberFormat="1" applyFont="1" applyFill="1" applyBorder="1" applyProtection="1"/>
    <xf numFmtId="0" fontId="12" fillId="2" borderId="11" xfId="0" applyFont="1" applyFill="1" applyBorder="1" applyProtection="1"/>
    <xf numFmtId="0" fontId="12" fillId="2" borderId="8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/>
    <xf numFmtId="0" fontId="12" fillId="2" borderId="0" xfId="0" applyFont="1" applyFill="1" applyAlignment="1" applyProtection="1"/>
    <xf numFmtId="0" fontId="12" fillId="2" borderId="1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/>
    </xf>
    <xf numFmtId="1" fontId="17" fillId="4" borderId="3" xfId="0" applyNumberFormat="1" applyFont="1" applyFill="1" applyBorder="1" applyAlignment="1" applyProtection="1">
      <alignment horizontal="left"/>
    </xf>
    <xf numFmtId="1" fontId="17" fillId="4" borderId="13" xfId="0" applyNumberFormat="1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14" fontId="11" fillId="3" borderId="8" xfId="0" applyNumberFormat="1" applyFont="1" applyFill="1" applyBorder="1" applyAlignment="1" applyProtection="1">
      <protection locked="0"/>
    </xf>
    <xf numFmtId="14" fontId="11" fillId="3" borderId="0" xfId="0" applyNumberFormat="1" applyFont="1" applyFill="1" applyBorder="1" applyAlignment="1" applyProtection="1">
      <protection locked="0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8" fillId="4" borderId="3" xfId="0" applyFont="1" applyFill="1" applyBorder="1" applyAlignment="1" applyProtection="1">
      <alignment horizontal="left"/>
    </xf>
    <xf numFmtId="0" fontId="18" fillId="4" borderId="4" xfId="0" applyFont="1" applyFill="1" applyBorder="1" applyAlignment="1" applyProtection="1">
      <alignment horizontal="left"/>
    </xf>
    <xf numFmtId="0" fontId="18" fillId="4" borderId="13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3" fillId="2" borderId="8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2" fontId="12" fillId="2" borderId="0" xfId="0" applyNumberFormat="1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79DC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15</xdr:row>
          <xdr:rowOff>169252</xdr:rowOff>
        </xdr:from>
        <xdr:to>
          <xdr:col>6</xdr:col>
          <xdr:colOff>552450</xdr:colOff>
          <xdr:row>17</xdr:row>
          <xdr:rowOff>18757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159727</xdr:rowOff>
        </xdr:from>
        <xdr:to>
          <xdr:col>1</xdr:col>
          <xdr:colOff>358140</xdr:colOff>
          <xdr:row>17</xdr:row>
          <xdr:rowOff>18757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Technik, Architektur, Life Sciences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15</xdr:row>
          <xdr:rowOff>160020</xdr:rowOff>
        </xdr:from>
        <xdr:to>
          <xdr:col>4</xdr:col>
          <xdr:colOff>57150</xdr:colOff>
          <xdr:row>17</xdr:row>
          <xdr:rowOff>20955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Natur, Landschaft und Lebensmittel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137160</xdr:rowOff>
        </xdr:from>
        <xdr:to>
          <xdr:col>1</xdr:col>
          <xdr:colOff>533400</xdr:colOff>
          <xdr:row>18</xdr:row>
          <xdr:rowOff>20955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Gestaltung und Kunst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17</xdr:row>
          <xdr:rowOff>15240</xdr:rowOff>
        </xdr:from>
        <xdr:to>
          <xdr:col>4</xdr:col>
          <xdr:colOff>396240</xdr:colOff>
          <xdr:row>17</xdr:row>
          <xdr:rowOff>152400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Gesundheit und Soziales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34345</xdr:colOff>
      <xdr:row>0</xdr:row>
      <xdr:rowOff>42620</xdr:rowOff>
    </xdr:from>
    <xdr:to>
      <xdr:col>0</xdr:col>
      <xdr:colOff>934345</xdr:colOff>
      <xdr:row>4</xdr:row>
      <xdr:rowOff>168454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345" y="42620"/>
          <a:ext cx="888570" cy="90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3"/>
  <sheetViews>
    <sheetView showZeros="0" tabSelected="1" zoomScale="130" zoomScaleNormal="130" workbookViewId="0">
      <selection activeCell="L32" sqref="L32"/>
    </sheetView>
  </sheetViews>
  <sheetFormatPr baseColWidth="10" defaultColWidth="11.44140625" defaultRowHeight="13.2" x14ac:dyDescent="0.25"/>
  <cols>
    <col min="1" max="1" width="20.21875" style="3" customWidth="1"/>
    <col min="2" max="2" width="11.5546875" style="3" customWidth="1"/>
    <col min="3" max="3" width="15.21875" style="3" customWidth="1"/>
    <col min="4" max="4" width="8.44140625" style="3" customWidth="1"/>
    <col min="5" max="5" width="11.77734375" style="3" customWidth="1"/>
    <col min="6" max="6" width="9.5546875" style="3" customWidth="1"/>
    <col min="7" max="7" width="10.21875" style="2" customWidth="1"/>
    <col min="8" max="8" width="11.5546875" style="6" customWidth="1"/>
    <col min="9" max="9" width="1.33203125" style="6" customWidth="1"/>
    <col min="10" max="16384" width="11.44140625" style="3"/>
  </cols>
  <sheetData>
    <row r="2" spans="1:9" ht="17.25" customHeight="1" x14ac:dyDescent="0.4">
      <c r="C2" s="35" t="s">
        <v>16</v>
      </c>
      <c r="D2" s="35"/>
      <c r="E2" s="35"/>
      <c r="F2" s="36"/>
    </row>
    <row r="3" spans="1:9" ht="16.2" x14ac:dyDescent="0.4">
      <c r="C3" s="35" t="s">
        <v>17</v>
      </c>
      <c r="D3" s="35"/>
      <c r="E3" s="35"/>
      <c r="F3" s="36"/>
    </row>
    <row r="4" spans="1:9" ht="15" x14ac:dyDescent="0.4">
      <c r="C4" s="36" t="s">
        <v>18</v>
      </c>
      <c r="D4" s="36"/>
      <c r="E4" s="36"/>
      <c r="F4" s="36"/>
      <c r="H4" s="79" t="s">
        <v>0</v>
      </c>
    </row>
    <row r="5" spans="1:9" ht="15" x14ac:dyDescent="0.4">
      <c r="C5" s="36" t="s">
        <v>13</v>
      </c>
      <c r="D5" s="36"/>
      <c r="E5" s="36"/>
      <c r="F5" s="36"/>
      <c r="H5" s="79" t="s">
        <v>1</v>
      </c>
    </row>
    <row r="6" spans="1:9" ht="6" customHeight="1" x14ac:dyDescent="0.25">
      <c r="A6" s="6"/>
      <c r="B6" s="6"/>
      <c r="C6" s="6"/>
      <c r="D6" s="6"/>
      <c r="E6" s="6"/>
      <c r="F6" s="6"/>
      <c r="G6" s="14"/>
    </row>
    <row r="7" spans="1:9" s="54" customFormat="1" ht="28.8" customHeight="1" x14ac:dyDescent="0.25">
      <c r="A7" s="84" t="s">
        <v>60</v>
      </c>
      <c r="B7" s="85"/>
      <c r="C7" s="85"/>
      <c r="D7" s="85"/>
      <c r="E7" s="85"/>
      <c r="F7" s="85"/>
      <c r="G7" s="86"/>
      <c r="H7" s="87" t="s">
        <v>69</v>
      </c>
      <c r="I7" s="126"/>
    </row>
    <row r="8" spans="1:9" ht="12" customHeight="1" x14ac:dyDescent="0.25">
      <c r="A8" s="20"/>
      <c r="B8" s="15"/>
      <c r="C8" s="15"/>
      <c r="D8" s="15"/>
      <c r="E8" s="15"/>
      <c r="F8" s="15"/>
      <c r="G8" s="16"/>
      <c r="H8" s="15"/>
      <c r="I8" s="17"/>
    </row>
    <row r="9" spans="1:9" ht="20.399999999999999" x14ac:dyDescent="0.25">
      <c r="A9" s="73" t="s">
        <v>64</v>
      </c>
      <c r="B9" s="166"/>
      <c r="C9" s="167"/>
      <c r="D9" s="168"/>
      <c r="E9" s="146" t="s">
        <v>61</v>
      </c>
      <c r="F9" s="147"/>
      <c r="G9" s="139"/>
      <c r="H9" s="140"/>
      <c r="I9" s="17"/>
    </row>
    <row r="10" spans="1:9" ht="8.5500000000000007" customHeight="1" x14ac:dyDescent="0.25">
      <c r="A10" s="74"/>
      <c r="B10" s="21"/>
      <c r="C10" s="7"/>
      <c r="D10" s="7"/>
      <c r="E10" s="6"/>
      <c r="F10" s="6"/>
      <c r="G10" s="14"/>
      <c r="I10" s="17"/>
    </row>
    <row r="11" spans="1:9" x14ac:dyDescent="0.25">
      <c r="A11" s="74" t="s">
        <v>2</v>
      </c>
      <c r="B11" s="143"/>
      <c r="C11" s="144"/>
      <c r="D11" s="145"/>
      <c r="E11" s="53" t="s">
        <v>63</v>
      </c>
      <c r="F11" s="143"/>
      <c r="G11" s="144"/>
      <c r="H11" s="145"/>
      <c r="I11" s="17"/>
    </row>
    <row r="12" spans="1:9" x14ac:dyDescent="0.25">
      <c r="A12" s="75" t="s">
        <v>3</v>
      </c>
      <c r="B12" s="143"/>
      <c r="C12" s="144"/>
      <c r="D12" s="145"/>
      <c r="E12" s="76" t="s">
        <v>62</v>
      </c>
      <c r="F12" s="143"/>
      <c r="G12" s="144"/>
      <c r="H12" s="145"/>
      <c r="I12" s="17"/>
    </row>
    <row r="13" spans="1:9" s="68" customFormat="1" ht="12" customHeight="1" x14ac:dyDescent="0.15">
      <c r="A13" s="40" t="s">
        <v>65</v>
      </c>
      <c r="B13" s="77"/>
      <c r="C13" s="77"/>
      <c r="D13" s="77"/>
      <c r="E13" s="77"/>
      <c r="F13" s="77"/>
      <c r="G13" s="78"/>
      <c r="H13" s="77"/>
      <c r="I13" s="88"/>
    </row>
    <row r="14" spans="1:9" s="68" customFormat="1" ht="6" customHeight="1" x14ac:dyDescent="0.15">
      <c r="A14" s="128"/>
      <c r="B14" s="100"/>
      <c r="C14" s="100"/>
      <c r="D14" s="100"/>
      <c r="E14" s="100"/>
      <c r="F14" s="100"/>
      <c r="G14" s="129"/>
      <c r="H14" s="100"/>
      <c r="I14" s="130"/>
    </row>
    <row r="15" spans="1:9" s="68" customFormat="1" ht="6" customHeight="1" x14ac:dyDescent="0.15">
      <c r="A15" s="40"/>
      <c r="B15" s="77"/>
      <c r="C15" s="77"/>
      <c r="D15" s="77"/>
      <c r="E15" s="77"/>
      <c r="F15" s="77"/>
      <c r="G15" s="78"/>
      <c r="H15" s="77"/>
      <c r="I15" s="88"/>
    </row>
    <row r="16" spans="1:9" ht="15" customHeight="1" x14ac:dyDescent="0.4">
      <c r="A16" s="33" t="s">
        <v>14</v>
      </c>
      <c r="B16" s="32"/>
      <c r="C16" s="6"/>
      <c r="D16" s="6"/>
      <c r="E16" s="6"/>
      <c r="F16" s="6"/>
      <c r="G16" s="14"/>
      <c r="I16" s="17"/>
    </row>
    <row r="17" spans="1:9" s="50" customFormat="1" x14ac:dyDescent="0.25">
      <c r="A17" s="43"/>
      <c r="B17" s="44"/>
      <c r="C17" s="44"/>
      <c r="D17" s="44"/>
      <c r="E17" s="44"/>
      <c r="F17" s="44"/>
      <c r="G17" s="44"/>
      <c r="H17" s="51"/>
      <c r="I17" s="89"/>
    </row>
    <row r="18" spans="1:9" s="50" customFormat="1" x14ac:dyDescent="0.25">
      <c r="A18" s="43"/>
      <c r="B18" s="44"/>
      <c r="C18" s="44"/>
      <c r="D18" s="44"/>
      <c r="E18" s="44"/>
      <c r="F18" s="44"/>
      <c r="G18" s="44"/>
      <c r="H18" s="45"/>
      <c r="I18" s="89"/>
    </row>
    <row r="19" spans="1:9" ht="7.05" customHeight="1" x14ac:dyDescent="0.25">
      <c r="A19" s="41"/>
      <c r="B19" s="38"/>
      <c r="C19" s="38"/>
      <c r="D19" s="38"/>
      <c r="E19" s="38"/>
      <c r="F19" s="38"/>
      <c r="G19" s="38"/>
      <c r="H19" s="38"/>
      <c r="I19" s="17"/>
    </row>
    <row r="20" spans="1:9" ht="16.2" x14ac:dyDescent="0.4">
      <c r="A20" s="150" t="s">
        <v>54</v>
      </c>
      <c r="B20" s="151"/>
      <c r="C20" s="52"/>
      <c r="D20" s="157" t="s">
        <v>53</v>
      </c>
      <c r="E20" s="158"/>
      <c r="F20" s="161"/>
      <c r="G20" s="162"/>
      <c r="H20" s="163"/>
      <c r="I20" s="17"/>
    </row>
    <row r="21" spans="1:9" ht="6" customHeight="1" x14ac:dyDescent="0.25">
      <c r="A21" s="42"/>
      <c r="B21" s="38"/>
      <c r="C21" s="38"/>
      <c r="D21" s="38"/>
      <c r="E21" s="38"/>
      <c r="F21" s="38"/>
      <c r="G21" s="38"/>
      <c r="H21" s="38"/>
      <c r="I21" s="19"/>
    </row>
    <row r="22" spans="1:9" s="57" customFormat="1" ht="19.2" customHeight="1" x14ac:dyDescent="0.3">
      <c r="A22" s="148" t="s">
        <v>56</v>
      </c>
      <c r="B22" s="149"/>
      <c r="C22" s="149"/>
      <c r="D22" s="55"/>
      <c r="E22" s="56"/>
      <c r="F22" s="39"/>
      <c r="G22" s="39"/>
      <c r="H22" s="80"/>
      <c r="I22" s="90"/>
    </row>
    <row r="23" spans="1:9" s="135" customFormat="1" ht="12.6" customHeight="1" x14ac:dyDescent="0.2">
      <c r="A23" s="131" t="s">
        <v>66</v>
      </c>
      <c r="B23" s="132" t="s">
        <v>6</v>
      </c>
      <c r="C23" s="132"/>
      <c r="D23" s="136" t="s">
        <v>74</v>
      </c>
      <c r="E23" s="133"/>
      <c r="F23" s="133" t="s">
        <v>11</v>
      </c>
      <c r="G23" s="37" t="s">
        <v>4</v>
      </c>
      <c r="H23" s="171" t="s">
        <v>5</v>
      </c>
      <c r="I23" s="134"/>
    </row>
    <row r="24" spans="1:9" ht="10.5" customHeight="1" x14ac:dyDescent="0.25">
      <c r="A24" s="46"/>
      <c r="B24" s="141" t="s">
        <v>29</v>
      </c>
      <c r="C24" s="142"/>
      <c r="D24" s="47"/>
      <c r="E24" s="37" t="s">
        <v>28</v>
      </c>
      <c r="F24" s="117">
        <f>CEILING((D24*1),0.5)</f>
        <v>0</v>
      </c>
      <c r="G24" s="27"/>
      <c r="H24" s="112">
        <f t="shared" ref="H24:H42" si="0">F24*40</f>
        <v>0</v>
      </c>
      <c r="I24" s="17"/>
    </row>
    <row r="25" spans="1:9" ht="10.5" customHeight="1" x14ac:dyDescent="0.25">
      <c r="A25" s="48"/>
      <c r="B25" s="141" t="s">
        <v>31</v>
      </c>
      <c r="C25" s="142"/>
      <c r="D25" s="47"/>
      <c r="E25" s="37" t="s">
        <v>30</v>
      </c>
      <c r="F25" s="118">
        <f>CEILING((D25*0.66),0.5)</f>
        <v>0</v>
      </c>
      <c r="G25" s="27"/>
      <c r="H25" s="112">
        <f t="shared" si="0"/>
        <v>0</v>
      </c>
      <c r="I25" s="17"/>
    </row>
    <row r="26" spans="1:9" ht="10.5" customHeight="1" x14ac:dyDescent="0.25">
      <c r="A26" s="46"/>
      <c r="B26" s="141" t="s">
        <v>32</v>
      </c>
      <c r="C26" s="142"/>
      <c r="D26" s="47"/>
      <c r="E26" s="37" t="s">
        <v>33</v>
      </c>
      <c r="F26" s="118">
        <f>CEILING((D26*0.825),0.5)</f>
        <v>0</v>
      </c>
      <c r="G26" s="27"/>
      <c r="H26" s="112">
        <f t="shared" si="0"/>
        <v>0</v>
      </c>
      <c r="I26" s="17"/>
    </row>
    <row r="27" spans="1:9" ht="10.5" customHeight="1" x14ac:dyDescent="0.25">
      <c r="A27" s="48"/>
      <c r="B27" s="141" t="s">
        <v>34</v>
      </c>
      <c r="C27" s="142"/>
      <c r="D27" s="47"/>
      <c r="E27" s="37" t="s">
        <v>30</v>
      </c>
      <c r="F27" s="118">
        <f>CEILING((D27*0.66),0.5)</f>
        <v>0</v>
      </c>
      <c r="G27" s="27"/>
      <c r="H27" s="112">
        <f t="shared" si="0"/>
        <v>0</v>
      </c>
      <c r="I27" s="17"/>
    </row>
    <row r="28" spans="1:9" ht="10.5" customHeight="1" x14ac:dyDescent="0.25">
      <c r="A28" s="46"/>
      <c r="B28" s="141" t="s">
        <v>58</v>
      </c>
      <c r="C28" s="142"/>
      <c r="D28" s="47"/>
      <c r="E28" s="37" t="s">
        <v>33</v>
      </c>
      <c r="F28" s="118">
        <f>CEILING((D28*0.825),0.5)</f>
        <v>0</v>
      </c>
      <c r="G28" s="27"/>
      <c r="H28" s="112">
        <f t="shared" si="0"/>
        <v>0</v>
      </c>
      <c r="I28" s="17"/>
    </row>
    <row r="29" spans="1:9" ht="10.5" customHeight="1" x14ac:dyDescent="0.25">
      <c r="A29" s="48"/>
      <c r="B29" s="141" t="s">
        <v>55</v>
      </c>
      <c r="C29" s="142"/>
      <c r="D29" s="47"/>
      <c r="E29" s="37" t="s">
        <v>33</v>
      </c>
      <c r="F29" s="118">
        <f>CEILING((D29*0.825),0.5)</f>
        <v>0</v>
      </c>
      <c r="G29" s="27"/>
      <c r="H29" s="112"/>
      <c r="I29" s="17"/>
    </row>
    <row r="30" spans="1:9" ht="10.5" customHeight="1" x14ac:dyDescent="0.25">
      <c r="A30" s="46"/>
      <c r="B30" s="141" t="s">
        <v>52</v>
      </c>
      <c r="C30" s="142"/>
      <c r="D30" s="47"/>
      <c r="E30" s="37" t="s">
        <v>30</v>
      </c>
      <c r="F30" s="118">
        <f>CEILING((D30*0.66),0.5)</f>
        <v>0</v>
      </c>
      <c r="G30" s="27"/>
      <c r="H30" s="112">
        <f t="shared" si="0"/>
        <v>0</v>
      </c>
      <c r="I30" s="17"/>
    </row>
    <row r="31" spans="1:9" ht="10.5" customHeight="1" x14ac:dyDescent="0.25">
      <c r="A31" s="48"/>
      <c r="B31" s="141" t="s">
        <v>35</v>
      </c>
      <c r="C31" s="142"/>
      <c r="D31" s="47"/>
      <c r="E31" s="37" t="s">
        <v>28</v>
      </c>
      <c r="F31" s="118">
        <f>CEILING((D31*1),0.5)</f>
        <v>0</v>
      </c>
      <c r="G31" s="27"/>
      <c r="H31" s="112">
        <f t="shared" si="0"/>
        <v>0</v>
      </c>
      <c r="I31" s="17"/>
    </row>
    <row r="32" spans="1:9" ht="10.5" customHeight="1" x14ac:dyDescent="0.25">
      <c r="A32" s="46"/>
      <c r="B32" s="141" t="s">
        <v>36</v>
      </c>
      <c r="C32" s="142"/>
      <c r="D32" s="47"/>
      <c r="E32" s="37" t="s">
        <v>37</v>
      </c>
      <c r="F32" s="118">
        <f>CEILING((D32*0.2475),0.5)</f>
        <v>0</v>
      </c>
      <c r="G32" s="27"/>
      <c r="H32" s="112">
        <f t="shared" si="0"/>
        <v>0</v>
      </c>
      <c r="I32" s="17"/>
    </row>
    <row r="33" spans="1:9" ht="10.5" customHeight="1" x14ac:dyDescent="0.25">
      <c r="A33" s="48"/>
      <c r="B33" s="141" t="s">
        <v>38</v>
      </c>
      <c r="C33" s="142"/>
      <c r="D33" s="47"/>
      <c r="E33" s="37" t="s">
        <v>37</v>
      </c>
      <c r="F33" s="118">
        <f>CEILING((D33*0.2475),0.5)</f>
        <v>0</v>
      </c>
      <c r="G33" s="27"/>
      <c r="H33" s="112">
        <f t="shared" si="0"/>
        <v>0</v>
      </c>
      <c r="I33" s="17"/>
    </row>
    <row r="34" spans="1:9" ht="10.5" customHeight="1" x14ac:dyDescent="0.25">
      <c r="A34" s="46"/>
      <c r="B34" s="141" t="s">
        <v>39</v>
      </c>
      <c r="C34" s="142"/>
      <c r="D34" s="47"/>
      <c r="E34" s="37" t="s">
        <v>40</v>
      </c>
      <c r="F34" s="118">
        <f>CEILING((D34*0.5),0.5)</f>
        <v>0</v>
      </c>
      <c r="G34" s="27"/>
      <c r="H34" s="112">
        <f t="shared" si="0"/>
        <v>0</v>
      </c>
      <c r="I34" s="17"/>
    </row>
    <row r="35" spans="1:9" ht="10.5" customHeight="1" x14ac:dyDescent="0.25">
      <c r="A35" s="48"/>
      <c r="B35" s="141" t="s">
        <v>41</v>
      </c>
      <c r="C35" s="142"/>
      <c r="D35" s="47"/>
      <c r="E35" s="37" t="s">
        <v>40</v>
      </c>
      <c r="F35" s="118">
        <f>CEILING((D35*0.5),0.5)</f>
        <v>0</v>
      </c>
      <c r="G35" s="27"/>
      <c r="H35" s="112">
        <f t="shared" si="0"/>
        <v>0</v>
      </c>
      <c r="I35" s="17"/>
    </row>
    <row r="36" spans="1:9" ht="10.5" customHeight="1" x14ac:dyDescent="0.25">
      <c r="A36" s="48"/>
      <c r="B36" s="141" t="s">
        <v>42</v>
      </c>
      <c r="C36" s="142"/>
      <c r="D36" s="47"/>
      <c r="E36" s="37" t="s">
        <v>40</v>
      </c>
      <c r="F36" s="118">
        <f>CEILING((D36*0.5),0.5)</f>
        <v>0</v>
      </c>
      <c r="G36" s="27"/>
      <c r="H36" s="112">
        <f t="shared" si="0"/>
        <v>0</v>
      </c>
      <c r="I36" s="17"/>
    </row>
    <row r="37" spans="1:9" ht="10.5" customHeight="1" x14ac:dyDescent="0.25">
      <c r="A37" s="48"/>
      <c r="B37" s="141" t="s">
        <v>43</v>
      </c>
      <c r="C37" s="142"/>
      <c r="D37" s="47"/>
      <c r="E37" s="37" t="s">
        <v>44</v>
      </c>
      <c r="F37" s="118">
        <f>CEILING((D37*0.7425),0.5)</f>
        <v>0</v>
      </c>
      <c r="G37" s="27"/>
      <c r="H37" s="112">
        <f t="shared" si="0"/>
        <v>0</v>
      </c>
      <c r="I37" s="17"/>
    </row>
    <row r="38" spans="1:9" ht="10.5" customHeight="1" x14ac:dyDescent="0.25">
      <c r="A38" s="48"/>
      <c r="B38" s="141" t="s">
        <v>45</v>
      </c>
      <c r="C38" s="142"/>
      <c r="D38" s="47"/>
      <c r="E38" s="37" t="s">
        <v>46</v>
      </c>
      <c r="F38" s="118">
        <f>CEILING((D38*0.33),0.5)</f>
        <v>0</v>
      </c>
      <c r="G38" s="27"/>
      <c r="H38" s="112">
        <f t="shared" si="0"/>
        <v>0</v>
      </c>
      <c r="I38" s="17"/>
    </row>
    <row r="39" spans="1:9" ht="10.5" customHeight="1" x14ac:dyDescent="0.25">
      <c r="A39" s="48"/>
      <c r="B39" s="141" t="s">
        <v>47</v>
      </c>
      <c r="C39" s="142"/>
      <c r="D39" s="47"/>
      <c r="E39" s="37" t="s">
        <v>46</v>
      </c>
      <c r="F39" s="118">
        <f>CEILING((D39*0.33),0.5)</f>
        <v>0</v>
      </c>
      <c r="G39" s="27"/>
      <c r="H39" s="112">
        <f t="shared" si="0"/>
        <v>0</v>
      </c>
      <c r="I39" s="17"/>
    </row>
    <row r="40" spans="1:9" ht="10.5" customHeight="1" x14ac:dyDescent="0.25">
      <c r="A40" s="48"/>
      <c r="B40" s="141" t="s">
        <v>48</v>
      </c>
      <c r="C40" s="142"/>
      <c r="D40" s="47"/>
      <c r="E40" s="37" t="s">
        <v>49</v>
      </c>
      <c r="F40" s="118">
        <f>CEILING((D40*0.165),0.5)</f>
        <v>0</v>
      </c>
      <c r="G40" s="27"/>
      <c r="H40" s="112">
        <f t="shared" si="0"/>
        <v>0</v>
      </c>
      <c r="I40" s="17"/>
    </row>
    <row r="41" spans="1:9" ht="10.5" customHeight="1" x14ac:dyDescent="0.25">
      <c r="A41" s="48"/>
      <c r="B41" s="141" t="s">
        <v>50</v>
      </c>
      <c r="C41" s="142"/>
      <c r="D41" s="47"/>
      <c r="E41" s="37" t="s">
        <v>33</v>
      </c>
      <c r="F41" s="118">
        <f>CEILING((D41*0.825),0.5)</f>
        <v>0</v>
      </c>
      <c r="G41" s="27"/>
      <c r="H41" s="112">
        <f t="shared" si="0"/>
        <v>0</v>
      </c>
      <c r="I41" s="91"/>
    </row>
    <row r="42" spans="1:9" ht="10.5" customHeight="1" x14ac:dyDescent="0.25">
      <c r="A42" s="46"/>
      <c r="B42" s="141" t="s">
        <v>59</v>
      </c>
      <c r="C42" s="142"/>
      <c r="D42" s="47"/>
      <c r="E42" s="37" t="s">
        <v>30</v>
      </c>
      <c r="F42" s="117">
        <f>CEILING((D42*0.66),0.5)</f>
        <v>0</v>
      </c>
      <c r="G42" s="27"/>
      <c r="H42" s="112">
        <f t="shared" si="0"/>
        <v>0</v>
      </c>
      <c r="I42" s="17"/>
    </row>
    <row r="43" spans="1:9" ht="6" customHeight="1" x14ac:dyDescent="0.25">
      <c r="A43" s="20"/>
      <c r="B43" s="6"/>
      <c r="C43" s="6"/>
      <c r="D43" s="6"/>
      <c r="E43" s="6"/>
      <c r="F43" s="103"/>
      <c r="G43" s="8"/>
      <c r="H43" s="81"/>
      <c r="I43" s="17"/>
    </row>
    <row r="44" spans="1:9" s="57" customFormat="1" ht="16.2" customHeight="1" x14ac:dyDescent="0.3">
      <c r="A44" s="165" t="s">
        <v>57</v>
      </c>
      <c r="B44" s="164"/>
      <c r="C44" s="164"/>
      <c r="D44" s="164"/>
      <c r="E44" s="164"/>
      <c r="F44" s="164"/>
      <c r="G44" s="164"/>
      <c r="H44" s="164"/>
      <c r="I44" s="90"/>
    </row>
    <row r="45" spans="1:9" s="135" customFormat="1" ht="12.6" customHeight="1" x14ac:dyDescent="0.2">
      <c r="A45" s="131" t="s">
        <v>66</v>
      </c>
      <c r="B45" s="132" t="s">
        <v>6</v>
      </c>
      <c r="C45" s="132"/>
      <c r="D45" s="136" t="s">
        <v>25</v>
      </c>
      <c r="E45" s="136" t="s">
        <v>51</v>
      </c>
      <c r="F45" s="133" t="s">
        <v>11</v>
      </c>
      <c r="G45" s="37" t="s">
        <v>4</v>
      </c>
      <c r="H45" s="171" t="s">
        <v>5</v>
      </c>
      <c r="I45" s="134"/>
    </row>
    <row r="46" spans="1:9" ht="13.2" customHeight="1" x14ac:dyDescent="0.25">
      <c r="A46" s="46"/>
      <c r="B46" s="141"/>
      <c r="C46" s="142"/>
      <c r="D46" s="113"/>
      <c r="E46" s="113"/>
      <c r="F46" s="116">
        <f t="shared" ref="F46:F49" si="1">SUM(E46-D46)</f>
        <v>0</v>
      </c>
      <c r="G46" s="31">
        <f>IF((F46&gt;0),(CEILING(((E46-INT(E46))*24)-((D46-INT(D46))*24),0.5)),0)</f>
        <v>0</v>
      </c>
      <c r="H46" s="112">
        <f>SUM(G46*40)</f>
        <v>0</v>
      </c>
      <c r="I46" s="17"/>
    </row>
    <row r="47" spans="1:9" ht="13.2" customHeight="1" x14ac:dyDescent="0.25">
      <c r="A47" s="46"/>
      <c r="B47" s="141"/>
      <c r="C47" s="142"/>
      <c r="D47" s="113"/>
      <c r="E47" s="113"/>
      <c r="F47" s="116">
        <f t="shared" si="1"/>
        <v>0</v>
      </c>
      <c r="G47" s="31">
        <f t="shared" ref="G47:G49" si="2">IF((F47&gt;0),(CEILING(((E47-INT(E47))*24)-((D47-INT(D47))*24),0.5)),0)</f>
        <v>0</v>
      </c>
      <c r="H47" s="112">
        <f t="shared" ref="H47:H49" si="3">SUM(G47*40)</f>
        <v>0</v>
      </c>
      <c r="I47" s="17"/>
    </row>
    <row r="48" spans="1:9" ht="13.2" customHeight="1" x14ac:dyDescent="0.25">
      <c r="A48" s="46"/>
      <c r="B48" s="141"/>
      <c r="C48" s="142"/>
      <c r="D48" s="113"/>
      <c r="E48" s="113"/>
      <c r="F48" s="116">
        <f t="shared" si="1"/>
        <v>0</v>
      </c>
      <c r="G48" s="31">
        <f t="shared" si="2"/>
        <v>0</v>
      </c>
      <c r="H48" s="112">
        <f t="shared" si="3"/>
        <v>0</v>
      </c>
      <c r="I48" s="17"/>
    </row>
    <row r="49" spans="1:9" ht="13.2" customHeight="1" x14ac:dyDescent="0.25">
      <c r="A49" s="46"/>
      <c r="B49" s="141"/>
      <c r="C49" s="142"/>
      <c r="D49" s="113"/>
      <c r="E49" s="113"/>
      <c r="F49" s="116">
        <f t="shared" si="1"/>
        <v>0</v>
      </c>
      <c r="G49" s="31">
        <f t="shared" si="2"/>
        <v>0</v>
      </c>
      <c r="H49" s="112">
        <f t="shared" si="3"/>
        <v>0</v>
      </c>
      <c r="I49" s="17"/>
    </row>
    <row r="50" spans="1:9" ht="6" customHeight="1" x14ac:dyDescent="0.25">
      <c r="A50" s="22"/>
      <c r="B50" s="6"/>
      <c r="C50" s="6"/>
      <c r="D50" s="6"/>
      <c r="E50" s="6"/>
      <c r="F50" s="6"/>
      <c r="G50" s="8"/>
      <c r="H50" s="81"/>
      <c r="I50" s="17"/>
    </row>
    <row r="51" spans="1:9" s="57" customFormat="1" ht="16.2" customHeight="1" x14ac:dyDescent="0.3">
      <c r="A51" s="165" t="s">
        <v>68</v>
      </c>
      <c r="B51" s="164"/>
      <c r="C51" s="164"/>
      <c r="D51" s="164"/>
      <c r="E51" s="111"/>
      <c r="F51" s="27"/>
      <c r="G51" s="27"/>
      <c r="H51" s="31"/>
      <c r="I51" s="90"/>
    </row>
    <row r="52" spans="1:9" s="135" customFormat="1" ht="12.6" customHeight="1" x14ac:dyDescent="0.2">
      <c r="A52" s="131" t="s">
        <v>66</v>
      </c>
      <c r="B52" s="132" t="s">
        <v>6</v>
      </c>
      <c r="C52" s="132"/>
      <c r="D52" s="136"/>
      <c r="E52" s="133"/>
      <c r="F52" s="133" t="s">
        <v>11</v>
      </c>
      <c r="G52" s="37" t="s">
        <v>4</v>
      </c>
      <c r="H52" s="171" t="s">
        <v>5</v>
      </c>
      <c r="I52" s="134"/>
    </row>
    <row r="53" spans="1:9" ht="13.2" customHeight="1" x14ac:dyDescent="0.25">
      <c r="A53" s="46"/>
      <c r="B53" s="141"/>
      <c r="C53" s="172"/>
      <c r="D53" s="142"/>
      <c r="E53" s="1"/>
      <c r="F53" s="114"/>
      <c r="G53" s="27"/>
      <c r="H53" s="112">
        <f>F53*40</f>
        <v>0</v>
      </c>
      <c r="I53" s="17"/>
    </row>
    <row r="54" spans="1:9" ht="13.2" customHeight="1" x14ac:dyDescent="0.25">
      <c r="A54" s="46"/>
      <c r="B54" s="141"/>
      <c r="C54" s="172"/>
      <c r="D54" s="142"/>
      <c r="E54" s="1"/>
      <c r="F54" s="114"/>
      <c r="G54" s="173"/>
      <c r="H54" s="112">
        <f>F54*40</f>
        <v>0</v>
      </c>
      <c r="I54" s="17"/>
    </row>
    <row r="55" spans="1:9" s="67" customFormat="1" ht="12" customHeight="1" x14ac:dyDescent="0.25">
      <c r="A55" s="104"/>
      <c r="B55" s="105"/>
      <c r="C55" s="106"/>
      <c r="D55" s="106"/>
      <c r="E55" s="106"/>
      <c r="F55" s="107"/>
      <c r="G55" s="108"/>
      <c r="H55" s="109"/>
      <c r="I55" s="110"/>
    </row>
    <row r="56" spans="1:9" s="67" customFormat="1" ht="3.6" customHeight="1" x14ac:dyDescent="0.25">
      <c r="A56" s="63"/>
      <c r="B56" s="64"/>
      <c r="C56" s="65"/>
      <c r="D56" s="65"/>
      <c r="E56" s="65"/>
      <c r="F56" s="66"/>
      <c r="G56" s="96"/>
      <c r="H56" s="97"/>
      <c r="I56" s="92"/>
    </row>
    <row r="57" spans="1:9" s="57" customFormat="1" ht="15" customHeight="1" x14ac:dyDescent="0.3">
      <c r="A57" s="69" t="s">
        <v>67</v>
      </c>
      <c r="B57" s="70"/>
      <c r="C57" s="72"/>
      <c r="D57" s="29"/>
      <c r="E57" s="62" t="s">
        <v>12</v>
      </c>
      <c r="F57" s="30"/>
      <c r="G57" s="27"/>
      <c r="H57" s="37" t="s">
        <v>5</v>
      </c>
      <c r="I57" s="90"/>
    </row>
    <row r="58" spans="1:9" ht="3" customHeight="1" x14ac:dyDescent="0.3">
      <c r="A58" s="25"/>
      <c r="B58" s="26"/>
      <c r="C58" s="1"/>
      <c r="D58" s="1"/>
      <c r="E58" s="1"/>
      <c r="F58" s="27"/>
      <c r="G58" s="27"/>
      <c r="H58" s="82"/>
      <c r="I58" s="17"/>
    </row>
    <row r="59" spans="1:9" ht="10.5" customHeight="1" x14ac:dyDescent="0.25">
      <c r="A59" s="40" t="s">
        <v>19</v>
      </c>
      <c r="B59" s="1"/>
      <c r="C59" s="154"/>
      <c r="D59" s="155"/>
      <c r="E59" s="156"/>
      <c r="F59" s="31"/>
      <c r="G59" s="27"/>
      <c r="H59" s="115"/>
      <c r="I59" s="17"/>
    </row>
    <row r="60" spans="1:9" ht="10.5" customHeight="1" x14ac:dyDescent="0.25">
      <c r="A60" s="40" t="s">
        <v>26</v>
      </c>
      <c r="B60" s="1"/>
      <c r="C60" s="154"/>
      <c r="D60" s="155"/>
      <c r="E60" s="156"/>
      <c r="F60" s="31"/>
      <c r="G60" s="27"/>
      <c r="H60" s="115"/>
      <c r="I60" s="17"/>
    </row>
    <row r="61" spans="1:9" ht="10.5" customHeight="1" x14ac:dyDescent="0.25">
      <c r="A61" s="40" t="s">
        <v>27</v>
      </c>
      <c r="B61" s="1"/>
      <c r="C61" s="154"/>
      <c r="D61" s="155"/>
      <c r="E61" s="156"/>
      <c r="F61" s="31"/>
      <c r="G61" s="27"/>
      <c r="H61" s="115"/>
      <c r="I61" s="17"/>
    </row>
    <row r="62" spans="1:9" s="67" customFormat="1" ht="9.6" customHeight="1" x14ac:dyDescent="0.25">
      <c r="A62" s="104"/>
      <c r="B62" s="105"/>
      <c r="C62" s="106"/>
      <c r="D62" s="106"/>
      <c r="E62" s="106"/>
      <c r="F62" s="107"/>
      <c r="G62" s="108"/>
      <c r="H62" s="109"/>
      <c r="I62" s="110"/>
    </row>
    <row r="63" spans="1:9" s="67" customFormat="1" ht="3.6" customHeight="1" x14ac:dyDescent="0.25">
      <c r="A63" s="63"/>
      <c r="B63" s="64"/>
      <c r="C63" s="65"/>
      <c r="D63" s="65"/>
      <c r="E63" s="65"/>
      <c r="F63" s="66"/>
      <c r="G63" s="96"/>
      <c r="H63" s="97"/>
      <c r="I63" s="92"/>
    </row>
    <row r="64" spans="1:9" s="67" customFormat="1" ht="12" customHeight="1" thickBot="1" x14ac:dyDescent="0.3">
      <c r="A64" s="63"/>
      <c r="B64" s="64"/>
      <c r="C64" s="65"/>
      <c r="D64" s="65"/>
      <c r="E64" s="65"/>
      <c r="F64" s="66"/>
      <c r="G64" s="71" t="s">
        <v>21</v>
      </c>
      <c r="H64" s="83" t="s">
        <v>22</v>
      </c>
      <c r="I64" s="92"/>
    </row>
    <row r="65" spans="1:10" s="61" customFormat="1" ht="19.8" customHeight="1" x14ac:dyDescent="0.25">
      <c r="A65" s="58"/>
      <c r="B65" s="59"/>
      <c r="C65" s="59"/>
      <c r="D65" s="60"/>
      <c r="E65" s="159" t="s">
        <v>20</v>
      </c>
      <c r="F65" s="160"/>
      <c r="G65" s="119">
        <f>SUM(H24:H54)</f>
        <v>0</v>
      </c>
      <c r="H65" s="125">
        <f>SUM(H59:H60:H61)</f>
        <v>0</v>
      </c>
      <c r="I65" s="93"/>
    </row>
    <row r="66" spans="1:10" s="124" customFormat="1" ht="19.8" customHeight="1" thickBot="1" x14ac:dyDescent="0.3">
      <c r="A66" s="121"/>
      <c r="B66" s="122"/>
      <c r="C66" s="122"/>
      <c r="D66" s="122"/>
      <c r="E66" s="137" t="s">
        <v>23</v>
      </c>
      <c r="F66" s="138"/>
      <c r="G66" s="120" t="s">
        <v>24</v>
      </c>
      <c r="H66" s="127">
        <f>SUM(H65,G65)</f>
        <v>0</v>
      </c>
      <c r="I66" s="123"/>
    </row>
    <row r="67" spans="1:10" ht="15" customHeight="1" x14ac:dyDescent="0.25">
      <c r="A67" s="28"/>
      <c r="B67" s="1"/>
      <c r="C67" s="1"/>
      <c r="D67" s="76"/>
      <c r="E67" s="1"/>
      <c r="F67" s="1"/>
      <c r="G67" s="1"/>
      <c r="H67" s="1"/>
      <c r="I67" s="17"/>
    </row>
    <row r="68" spans="1:10" ht="15" customHeight="1" x14ac:dyDescent="0.3">
      <c r="A68" s="34" t="s">
        <v>7</v>
      </c>
      <c r="B68" s="49"/>
      <c r="C68" s="152" t="s">
        <v>71</v>
      </c>
      <c r="D68" s="153"/>
      <c r="E68" s="153"/>
      <c r="F68" s="100"/>
      <c r="G68" s="101"/>
      <c r="H68" s="101"/>
      <c r="I68" s="17"/>
    </row>
    <row r="69" spans="1:10" s="12" customFormat="1" ht="15" customHeight="1" x14ac:dyDescent="0.2">
      <c r="A69" s="25"/>
      <c r="B69" s="26"/>
      <c r="C69" s="26"/>
      <c r="D69" s="1"/>
      <c r="E69" s="1"/>
      <c r="F69" s="1"/>
      <c r="G69" s="1"/>
      <c r="H69" s="1"/>
      <c r="I69" s="94"/>
    </row>
    <row r="70" spans="1:10" s="9" customFormat="1" ht="15" customHeight="1" x14ac:dyDescent="0.3">
      <c r="A70" s="23"/>
      <c r="B70" s="24"/>
      <c r="C70" s="153" t="s">
        <v>72</v>
      </c>
      <c r="D70" s="153"/>
      <c r="E70" s="153"/>
      <c r="F70" s="102"/>
      <c r="G70" s="13"/>
      <c r="H70" s="4"/>
      <c r="I70" s="95"/>
    </row>
    <row r="71" spans="1:10" ht="12" customHeight="1" x14ac:dyDescent="0.25">
      <c r="A71" s="18"/>
      <c r="B71" s="5"/>
      <c r="C71" s="5"/>
      <c r="D71" s="5"/>
      <c r="E71" s="4"/>
      <c r="F71" s="4"/>
      <c r="G71" s="13"/>
      <c r="H71" s="4"/>
      <c r="I71" s="17"/>
    </row>
    <row r="72" spans="1:10" ht="19.8" customHeight="1" x14ac:dyDescent="0.25">
      <c r="A72" s="10" t="s">
        <v>8</v>
      </c>
      <c r="B72" s="11"/>
      <c r="C72" s="10" t="s">
        <v>9</v>
      </c>
      <c r="D72" s="11"/>
      <c r="E72" s="10" t="s">
        <v>10</v>
      </c>
      <c r="F72" s="11"/>
      <c r="G72" s="169" t="s">
        <v>73</v>
      </c>
      <c r="H72" s="170"/>
      <c r="I72" s="19"/>
    </row>
    <row r="73" spans="1:10" s="68" customFormat="1" ht="7.8" x14ac:dyDescent="0.15">
      <c r="A73" s="68" t="s">
        <v>15</v>
      </c>
      <c r="I73" s="98" t="s">
        <v>70</v>
      </c>
      <c r="J73" s="99"/>
    </row>
  </sheetData>
  <dataConsolidate/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46">
    <mergeCell ref="F11:H11"/>
    <mergeCell ref="F12:H12"/>
    <mergeCell ref="G72:H72"/>
    <mergeCell ref="E65:F65"/>
    <mergeCell ref="F20:H20"/>
    <mergeCell ref="A44:H44"/>
    <mergeCell ref="B39:C39"/>
    <mergeCell ref="B48:C48"/>
    <mergeCell ref="B49:C49"/>
    <mergeCell ref="A51:D51"/>
    <mergeCell ref="C60:E60"/>
    <mergeCell ref="B41:C41"/>
    <mergeCell ref="C61:E61"/>
    <mergeCell ref="B11:D11"/>
    <mergeCell ref="C70:E70"/>
    <mergeCell ref="C59:E59"/>
    <mergeCell ref="D20:E20"/>
    <mergeCell ref="B37:C37"/>
    <mergeCell ref="B38:C38"/>
    <mergeCell ref="B53:D53"/>
    <mergeCell ref="B33:C33"/>
    <mergeCell ref="B40:C40"/>
    <mergeCell ref="B47:C47"/>
    <mergeCell ref="B42:C42"/>
    <mergeCell ref="B46:C46"/>
    <mergeCell ref="A22:C22"/>
    <mergeCell ref="B12:D12"/>
    <mergeCell ref="A20:B20"/>
    <mergeCell ref="C68:E68"/>
    <mergeCell ref="B54:D54"/>
    <mergeCell ref="E66:F66"/>
    <mergeCell ref="G9:H9"/>
    <mergeCell ref="B34:C34"/>
    <mergeCell ref="B35:C35"/>
    <mergeCell ref="B36:C36"/>
    <mergeCell ref="B28:C28"/>
    <mergeCell ref="B29:C29"/>
    <mergeCell ref="B30:C30"/>
    <mergeCell ref="B31:C31"/>
    <mergeCell ref="B32:C32"/>
    <mergeCell ref="B24:C24"/>
    <mergeCell ref="B25:C25"/>
    <mergeCell ref="B26:C26"/>
    <mergeCell ref="B9:D9"/>
    <mergeCell ref="E9:F9"/>
    <mergeCell ref="B27:C27"/>
  </mergeCells>
  <phoneticPr fontId="0" type="noConversion"/>
  <pageMargins left="0.47244094488188981" right="0.47244094488188981" top="0.31496062992125984" bottom="0.31496062992125984" header="0.31496062992125984" footer="0.15748031496062992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4</xdr:col>
                    <xdr:colOff>731520</xdr:colOff>
                    <xdr:row>15</xdr:row>
                    <xdr:rowOff>167640</xdr:rowOff>
                  </from>
                  <to>
                    <xdr:col>6</xdr:col>
                    <xdr:colOff>548640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160020</xdr:rowOff>
                  </from>
                  <to>
                    <xdr:col>1</xdr:col>
                    <xdr:colOff>358140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" name="Check Box 127">
              <controlPr defaultSize="0" autoFill="0" autoLine="0" autoPict="0">
                <anchor moveWithCells="1">
                  <from>
                    <xdr:col>1</xdr:col>
                    <xdr:colOff>723900</xdr:colOff>
                    <xdr:row>15</xdr:row>
                    <xdr:rowOff>160020</xdr:rowOff>
                  </from>
                  <to>
                    <xdr:col>4</xdr:col>
                    <xdr:colOff>45720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137160</xdr:rowOff>
                  </from>
                  <to>
                    <xdr:col>1</xdr:col>
                    <xdr:colOff>533400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" name="Check Box 130">
              <controlPr defaultSize="0" autoFill="0" autoLine="0" autoPict="0">
                <anchor moveWithCells="1">
                  <from>
                    <xdr:col>1</xdr:col>
                    <xdr:colOff>723900</xdr:colOff>
                    <xdr:row>17</xdr:row>
                    <xdr:rowOff>15240</xdr:rowOff>
                  </from>
                  <to>
                    <xdr:col>4</xdr:col>
                    <xdr:colOff>403860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2024-01-19T10:08:28Z</cp:lastPrinted>
  <dcterms:created xsi:type="dcterms:W3CDTF">2007-04-23T09:32:57Z</dcterms:created>
  <dcterms:modified xsi:type="dcterms:W3CDTF">2024-01-19T10:10:55Z</dcterms:modified>
</cp:coreProperties>
</file>