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drawings/drawing13.xml" ContentType="application/vnd.openxmlformats-officedocument.drawing+xml"/>
  <Override PartName="/xl/tables/table11.xml" ContentType="application/vnd.openxmlformats-officedocument.spreadsheetml.table+xml"/>
  <Override PartName="/xl/drawings/drawing14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ehrpersonal\Stab\_Stab\133 Website VSA\WebZH2019\Dokumente neue Homepage\"/>
    </mc:Choice>
  </mc:AlternateContent>
  <bookViews>
    <workbookView xWindow="-120" yWindow="-120" windowWidth="29040" windowHeight="17550"/>
  </bookViews>
  <sheets>
    <sheet name="Startseite" sheetId="2" r:id="rId1"/>
    <sheet name="Total" sheetId="17" r:id="rId2"/>
    <sheet name="Aug" sheetId="10" r:id="rId3"/>
    <sheet name="Sep" sheetId="11" r:id="rId4"/>
    <sheet name="Okt" sheetId="12" r:id="rId5"/>
    <sheet name="Nov" sheetId="13" r:id="rId6"/>
    <sheet name="Dez" sheetId="14" r:id="rId7"/>
    <sheet name="Jan" sheetId="1" r:id="rId8"/>
    <sheet name="Feb" sheetId="3" r:id="rId9"/>
    <sheet name="Mar" sheetId="5" r:id="rId10"/>
    <sheet name="Apr" sheetId="6" r:id="rId11"/>
    <sheet name="Mai" sheetId="7" r:id="rId12"/>
    <sheet name="Jun" sheetId="8" r:id="rId13"/>
    <sheet name="Jul" sheetId="9" r:id="rId14"/>
  </sheets>
  <definedNames>
    <definedName name="_xlnm._FilterDatabase" localSheetId="10" hidden="1">Apr!$B$6:$C$6</definedName>
    <definedName name="_xlnm._FilterDatabase" localSheetId="2" hidden="1">Aug!$B$6:$C$6</definedName>
    <definedName name="_xlnm._FilterDatabase" localSheetId="6" hidden="1">Dez!$B$6:$C$6</definedName>
    <definedName name="_xlnm._FilterDatabase" localSheetId="8" hidden="1">Feb!$B$6:$C$6</definedName>
    <definedName name="_xlnm._FilterDatabase" localSheetId="7" hidden="1">Jan!$B$6:$C$6</definedName>
    <definedName name="_xlnm._FilterDatabase" localSheetId="13" hidden="1">Jul!$B$6:$C$6</definedName>
    <definedName name="_xlnm._FilterDatabase" localSheetId="12" hidden="1">Jun!$B$6:$C$6</definedName>
    <definedName name="_xlnm._FilterDatabase" localSheetId="11" hidden="1">Mai!$B$6:$C$6</definedName>
    <definedName name="_xlnm._FilterDatabase" localSheetId="9" hidden="1">Mar!$B$6:$C$6</definedName>
    <definedName name="_xlnm._FilterDatabase" localSheetId="5" hidden="1">Nov!$B$6:$C$6</definedName>
    <definedName name="_xlnm._FilterDatabase" localSheetId="4" hidden="1">Okt!$B$6:$C$6</definedName>
    <definedName name="_xlnm._FilterDatabase" localSheetId="3" hidden="1">Sep!$B$6:$C$6</definedName>
    <definedName name="_xlnm._FilterDatabase" localSheetId="1" hidden="1">Total!$B$6:$C$6</definedName>
    <definedName name="DATE_FRMT1" localSheetId="0">REPT(D,4)&amp;"\, "&amp;REPT(Y,4)</definedName>
    <definedName name="DATE_FRMT1">REPT(D,4)&amp;"\, "&amp;REPT(Y,4)</definedName>
    <definedName name="DATE_FRMT2" localSheetId="10">REPT([0]!D,2)&amp;DS&amp;REPT([0]!M,2)&amp;DS&amp;REPT([0]!Y,4)</definedName>
    <definedName name="DATE_FRMT2" localSheetId="2">REPT([0]!D,2)&amp;DS&amp;REPT([0]!M,2)&amp;DS&amp;REPT([0]!Y,4)</definedName>
    <definedName name="DATE_FRMT2" localSheetId="6">REPT([0]!D,2)&amp;DS&amp;REPT([0]!M,2)&amp;DS&amp;REPT([0]!Y,4)</definedName>
    <definedName name="DATE_FRMT2" localSheetId="13">REPT([0]!D,2)&amp;DS&amp;REPT([0]!M,2)&amp;DS&amp;REPT([0]!Y,4)</definedName>
    <definedName name="DATE_FRMT2" localSheetId="12">REPT([0]!D,2)&amp;DS&amp;REPT([0]!M,2)&amp;DS&amp;REPT([0]!Y,4)</definedName>
    <definedName name="DATE_FRMT2" localSheetId="11">REPT([0]!D,2)&amp;DS&amp;REPT([0]!M,2)&amp;DS&amp;REPT([0]!Y,4)</definedName>
    <definedName name="DATE_FRMT2" localSheetId="5">REPT([0]!D,2)&amp;DS&amp;REPT([0]!M,2)&amp;DS&amp;REPT([0]!Y,4)</definedName>
    <definedName name="DATE_FRMT2" localSheetId="4">REPT([0]!D,2)&amp;DS&amp;REPT([0]!M,2)&amp;DS&amp;REPT([0]!Y,4)</definedName>
    <definedName name="DATE_FRMT2" localSheetId="3">REPT([0]!D,2)&amp;DS&amp;REPT([0]!M,2)&amp;DS&amp;REPT([0]!Y,4)</definedName>
    <definedName name="DATE_FRMT2" localSheetId="0">REPT(D,2)&amp;DS&amp;REPT(M,2)&amp;DS&amp;REPT(Y,4)</definedName>
    <definedName name="DATE_FRMT2" localSheetId="1">REPT([0]!D,2)&amp;DS&amp;REPT([0]!M,2)&amp;DS&amp;REPT([0]!Y,4)</definedName>
    <definedName name="DATE_FRMT2">REPT(D,2)&amp;DS&amp;REPT(M,2)&amp;DS&amp;REPT(Y,4)</definedName>
    <definedName name="_xlnm.Print_Titles" localSheetId="10">Apr!$1:$6</definedName>
    <definedName name="_xlnm.Print_Titles" localSheetId="2">Aug!$1:$6</definedName>
    <definedName name="_xlnm.Print_Titles" localSheetId="6">Dez!$1:$6</definedName>
    <definedName name="_xlnm.Print_Titles" localSheetId="8">Feb!$1:$6</definedName>
    <definedName name="_xlnm.Print_Titles" localSheetId="7">Jan!$1:$6</definedName>
    <definedName name="_xlnm.Print_Titles" localSheetId="13">Jul!$1:$6</definedName>
    <definedName name="_xlnm.Print_Titles" localSheetId="12">Jun!$1:$6</definedName>
    <definedName name="_xlnm.Print_Titles" localSheetId="11">Mai!$1:$6</definedName>
    <definedName name="_xlnm.Print_Titles" localSheetId="9">Mar!$1:$6</definedName>
    <definedName name="_xlnm.Print_Titles" localSheetId="5">Nov!$1:$6</definedName>
    <definedName name="_xlnm.Print_Titles" localSheetId="4">Okt!$1:$6</definedName>
    <definedName name="_xlnm.Print_Titles" localSheetId="3">Sep!$1:$6</definedName>
    <definedName name="Mitarbeiter">Startseite!$E$14</definedName>
    <definedName name="Schuljahr">Startseite!$E$13</definedName>
    <definedName name="signature" localSheetId="1">Total!$F$30</definedName>
    <definedName name="signatu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1" l="1"/>
  <c r="F1" i="12"/>
  <c r="F1" i="13"/>
  <c r="F1" i="14"/>
  <c r="F1" i="1"/>
  <c r="F1" i="3"/>
  <c r="F1" i="5"/>
  <c r="F1" i="6"/>
  <c r="F1" i="7"/>
  <c r="F1" i="8"/>
  <c r="F1" i="9"/>
  <c r="F1" i="10"/>
  <c r="D1" i="11"/>
  <c r="D1" i="12"/>
  <c r="D1" i="13"/>
  <c r="D1" i="14"/>
  <c r="D1" i="1"/>
  <c r="D1" i="3"/>
  <c r="D1" i="5"/>
  <c r="D1" i="6"/>
  <c r="D1" i="7"/>
  <c r="D1" i="8"/>
  <c r="D1" i="9"/>
  <c r="D1" i="10"/>
  <c r="H1" i="17" l="1"/>
  <c r="H2" i="17"/>
  <c r="F18" i="17" l="1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7" i="17"/>
  <c r="E7" i="17"/>
  <c r="D7" i="17"/>
  <c r="C7" i="17"/>
  <c r="F8" i="17"/>
  <c r="E8" i="17"/>
  <c r="D8" i="17"/>
  <c r="C8" i="17"/>
  <c r="G8" i="17" l="1"/>
  <c r="G18" i="17"/>
  <c r="G15" i="17"/>
  <c r="G10" i="17"/>
  <c r="G13" i="17"/>
  <c r="G16" i="17"/>
  <c r="G9" i="17"/>
  <c r="G12" i="17"/>
  <c r="G11" i="17"/>
  <c r="G14" i="17"/>
  <c r="G17" i="17"/>
  <c r="G7" i="17"/>
  <c r="F19" i="17"/>
  <c r="E19" i="17"/>
  <c r="D19" i="17"/>
  <c r="C19" i="17"/>
  <c r="G37" i="13"/>
  <c r="G37" i="11"/>
  <c r="G37" i="8"/>
  <c r="G37" i="6"/>
  <c r="G36" i="3"/>
  <c r="G37" i="3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9" i="7" l="1"/>
  <c r="G39" i="6"/>
  <c r="G39" i="1"/>
  <c r="G39" i="9"/>
  <c r="G39" i="8"/>
  <c r="G39" i="5"/>
  <c r="G39" i="3"/>
  <c r="G39" i="14"/>
  <c r="G39" i="13"/>
  <c r="G39" i="12"/>
  <c r="G39" i="11"/>
  <c r="G39" i="10"/>
  <c r="G19" i="17"/>
  <c r="G23" i="17" s="1"/>
  <c r="G27" i="17" s="1"/>
</calcChain>
</file>

<file path=xl/sharedStrings.xml><?xml version="1.0" encoding="utf-8"?>
<sst xmlns="http://schemas.openxmlformats.org/spreadsheetml/2006/main" count="191" uniqueCount="51">
  <si>
    <t xml:space="preserve">Schuljahr </t>
  </si>
  <si>
    <t>Monat</t>
  </si>
  <si>
    <t xml:space="preserve">Tag </t>
  </si>
  <si>
    <t>Stunden Zusammenarbeit</t>
  </si>
  <si>
    <t>Stunden Weiterbildung</t>
  </si>
  <si>
    <t>Summe</t>
  </si>
  <si>
    <t>Kommentar</t>
  </si>
  <si>
    <t xml:space="preserve">  © exact construct GmbH</t>
  </si>
  <si>
    <t>Zeiterfassung</t>
  </si>
  <si>
    <t xml:space="preserve">Enthält das Total des gesamten Jahres. </t>
  </si>
  <si>
    <t>Unterschrift</t>
  </si>
  <si>
    <t>Datum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</si>
  <si>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</si>
  <si>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</si>
  <si>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</si>
  <si>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</si>
  <si>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</si>
  <si>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</si>
  <si>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</si>
  <si>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</si>
  <si>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</si>
  <si>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</si>
  <si>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</si>
  <si>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</si>
  <si>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</si>
  <si>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Zusammenfassung Zeiterfassung</t>
  </si>
  <si>
    <t>Vorgabe gemäss Planung nBA</t>
  </si>
  <si>
    <t>Übetrag aus Vorjahr</t>
  </si>
  <si>
    <t>Stundenguthaben (+), Stundenschulden (-) laufendes Schuljahr</t>
  </si>
  <si>
    <t>Stundenguthaben (+), Stundenschulden (-) kumuliert</t>
  </si>
  <si>
    <t>Schuljahr</t>
  </si>
  <si>
    <t>Name</t>
  </si>
  <si>
    <t>Stunden               ohne Zuteilung</t>
  </si>
  <si>
    <t>Stunden                         Schule</t>
  </si>
  <si>
    <t>Stunden           pro Tag</t>
  </si>
  <si>
    <t>TOTAL Monat</t>
  </si>
  <si>
    <t>Stunden                      Schule</t>
  </si>
  <si>
    <t>Stunden              ohne Zuteilung</t>
  </si>
  <si>
    <t>Stunden             Schule</t>
  </si>
  <si>
    <t>Stunden         Schule</t>
  </si>
  <si>
    <t>Stunden             ohne Zuteilung</t>
  </si>
  <si>
    <t>Stunden           Schule</t>
  </si>
  <si>
    <t>Stunden            Schule</t>
  </si>
  <si>
    <t>Stunden                 ohne Zuteilung</t>
  </si>
  <si>
    <t>Stunden               Schule</t>
  </si>
  <si>
    <t>Stunden            ohne Zuteilung</t>
  </si>
  <si>
    <t>Stunden                ohne Zuteilung</t>
  </si>
  <si>
    <t>Stunden              Schule</t>
  </si>
  <si>
    <t>Stunden                  ohne Zuteilung</t>
  </si>
  <si>
    <t>Zusammenzug Schuljahr</t>
  </si>
  <si>
    <t>Lehrperson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</si>
</sst>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36"/>
      <color theme="1"/>
      <name val="Myriad Pro"/>
      <family val="2"/>
    </font>
    <font>
      <b/>
      <sz val="16"/>
      <color theme="1" tint="0.14999847407452621"/>
      <name val="Calibri"/>
      <family val="2"/>
      <scheme val="minor"/>
    </font>
    <font>
      <sz val="13"/>
      <name val="Calibri"/>
      <family val="2"/>
      <scheme val="minor"/>
    </font>
    <font>
      <sz val="11"/>
      <color rgb="FF363636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ck">
        <color rgb="FF0099FF"/>
      </top>
      <bottom/>
      <diagonal/>
    </border>
    <border>
      <left/>
      <right style="thin">
        <color rgb="FF0099FF"/>
      </right>
      <top/>
      <bottom/>
      <diagonal/>
    </border>
    <border>
      <left style="thin">
        <color rgb="FF0099FF"/>
      </left>
      <right/>
      <top style="thin">
        <color rgb="FF0099FF"/>
      </top>
      <bottom style="thin">
        <color rgb="FF0099FF"/>
      </bottom>
      <diagonal/>
    </border>
    <border>
      <left/>
      <right style="thin">
        <color rgb="FF0099FF"/>
      </right>
      <top style="thin">
        <color rgb="FF0099FF"/>
      </top>
      <bottom style="thin">
        <color rgb="FF0099FF"/>
      </bottom>
      <diagonal/>
    </border>
    <border>
      <left/>
      <right/>
      <top style="thin">
        <color rgb="FF0099FF"/>
      </top>
      <bottom style="thin">
        <color rgb="FF0099FF"/>
      </bottom>
      <diagonal/>
    </border>
    <border>
      <left style="thin">
        <color rgb="FFD9D9D9"/>
      </left>
      <right style="thin">
        <color theme="0" tint="-0.14996795556505021"/>
      </right>
      <top style="thin">
        <color rgb="FFD9D9D9"/>
      </top>
      <bottom/>
      <diagonal/>
    </border>
    <border>
      <left style="thin">
        <color rgb="FFD9D9D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D9D9D9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rgb="FFD9D9D9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D9D9D9"/>
      </bottom>
      <diagonal/>
    </border>
    <border>
      <left style="thin">
        <color theme="0" tint="-0.14996795556505021"/>
      </left>
      <right style="thin">
        <color rgb="FFD9D9D9"/>
      </right>
      <top style="thin">
        <color theme="0" tint="-0.14996795556505021"/>
      </top>
      <bottom style="thin">
        <color rgb="FFD9D9D9"/>
      </bottom>
      <diagonal/>
    </border>
    <border>
      <left style="thin">
        <color theme="0" tint="-0.14996795556505021"/>
      </left>
      <right/>
      <top style="thin">
        <color rgb="FFD9D9D9"/>
      </top>
      <bottom/>
      <diagonal/>
    </border>
    <border>
      <left style="thin">
        <color theme="0" tint="-0.14996795556505021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theme="0" tint="-0.14996795556505021"/>
      </top>
      <bottom style="thin">
        <color rgb="FFD9D9D9"/>
      </bottom>
      <diagonal/>
    </border>
    <border>
      <left style="thin">
        <color rgb="FFD9D9D9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0" borderId="0" xfId="2" applyFont="1" applyProtection="1">
      <protection hidden="1"/>
    </xf>
    <xf numFmtId="0" fontId="1" fillId="0" borderId="0" xfId="2" applyProtection="1">
      <protection hidden="1"/>
    </xf>
    <xf numFmtId="0" fontId="1" fillId="0" borderId="0" xfId="1" applyProtection="1">
      <protection hidden="1"/>
    </xf>
    <xf numFmtId="0" fontId="6" fillId="0" borderId="0" xfId="2" applyFont="1" applyAlignment="1" applyProtection="1">
      <alignment vertical="center"/>
      <protection hidden="1"/>
    </xf>
    <xf numFmtId="0" fontId="7" fillId="0" borderId="0" xfId="2" applyFont="1" applyProtection="1">
      <protection hidden="1"/>
    </xf>
    <xf numFmtId="0" fontId="8" fillId="0" borderId="0" xfId="2" applyFont="1" applyProtection="1">
      <protection hidden="1"/>
    </xf>
    <xf numFmtId="0" fontId="4" fillId="0" borderId="6" xfId="2" applyFont="1" applyBorder="1" applyProtection="1">
      <protection hidden="1"/>
    </xf>
    <xf numFmtId="0" fontId="10" fillId="0" borderId="0" xfId="2" applyFont="1" applyAlignment="1" applyProtection="1">
      <alignment vertical="center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0" xfId="2" applyFont="1" applyProtection="1">
      <protection hidden="1"/>
    </xf>
    <xf numFmtId="0" fontId="0" fillId="2" borderId="0" xfId="0" applyFill="1" applyProtection="1"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2" fontId="0" fillId="0" borderId="2" xfId="0" applyNumberFormat="1" applyBorder="1" applyAlignment="1" applyProtection="1">
      <alignment vertical="center" wrapText="1"/>
      <protection locked="0"/>
    </xf>
    <xf numFmtId="2" fontId="0" fillId="0" borderId="4" xfId="0" applyNumberFormat="1" applyBorder="1" applyAlignment="1" applyProtection="1">
      <alignment vertical="center" wrapText="1"/>
      <protection locked="0"/>
    </xf>
    <xf numFmtId="2" fontId="0" fillId="0" borderId="5" xfId="0" applyNumberFormat="1" applyBorder="1" applyAlignment="1" applyProtection="1">
      <alignment vertical="center" wrapText="1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2" fontId="13" fillId="3" borderId="4" xfId="0" applyNumberFormat="1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2" fontId="13" fillId="3" borderId="15" xfId="0" applyNumberFormat="1" applyFont="1" applyFill="1" applyBorder="1" applyAlignment="1" applyProtection="1">
      <alignment vertical="center"/>
      <protection hidden="1"/>
    </xf>
    <xf numFmtId="2" fontId="0" fillId="0" borderId="18" xfId="0" applyNumberFormat="1" applyBorder="1" applyAlignment="1" applyProtection="1">
      <alignment vertical="center" wrapText="1"/>
      <protection locked="0"/>
    </xf>
    <xf numFmtId="2" fontId="13" fillId="3" borderId="19" xfId="0" applyNumberFormat="1" applyFont="1" applyFill="1" applyBorder="1" applyAlignment="1" applyProtection="1">
      <alignment vertical="center"/>
      <protection hidden="1"/>
    </xf>
    <xf numFmtId="2" fontId="0" fillId="0" borderId="16" xfId="0" applyNumberFormat="1" applyBorder="1" applyAlignment="1" applyProtection="1">
      <alignment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/>
      <protection hidden="1"/>
    </xf>
    <xf numFmtId="2" fontId="15" fillId="5" borderId="19" xfId="0" applyNumberFormat="1" applyFont="1" applyFill="1" applyBorder="1" applyAlignment="1" applyProtection="1">
      <alignment vertical="center"/>
      <protection hidden="1"/>
    </xf>
    <xf numFmtId="0" fontId="15" fillId="3" borderId="17" xfId="0" applyFont="1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2" fillId="4" borderId="20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left" vertical="center"/>
    </xf>
    <xf numFmtId="2" fontId="13" fillId="3" borderId="21" xfId="0" applyNumberFormat="1" applyFont="1" applyFill="1" applyBorder="1" applyAlignment="1">
      <alignment vertical="center"/>
    </xf>
    <xf numFmtId="2" fontId="0" fillId="0" borderId="22" xfId="0" applyNumberFormat="1" applyBorder="1" applyAlignment="1">
      <alignment vertical="center" wrapText="1"/>
    </xf>
    <xf numFmtId="2" fontId="12" fillId="5" borderId="16" xfId="0" applyNumberFormat="1" applyFont="1" applyFill="1" applyBorder="1" applyAlignment="1">
      <alignment vertical="center" wrapText="1"/>
    </xf>
    <xf numFmtId="4" fontId="13" fillId="3" borderId="21" xfId="0" applyNumberFormat="1" applyFont="1" applyFill="1" applyBorder="1" applyAlignment="1">
      <alignment vertical="center"/>
    </xf>
    <xf numFmtId="4" fontId="0" fillId="2" borderId="31" xfId="0" applyNumberFormat="1" applyFill="1" applyBorder="1" applyProtection="1">
      <protection locked="0"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64" fontId="18" fillId="3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64" fontId="19" fillId="3" borderId="0" xfId="0" applyNumberFormat="1" applyFont="1" applyFill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2" fontId="12" fillId="3" borderId="4" xfId="0" applyNumberFormat="1" applyFont="1" applyFill="1" applyBorder="1" applyAlignment="1" applyProtection="1">
      <alignment vertical="center"/>
      <protection locked="0"/>
    </xf>
    <xf numFmtId="2" fontId="15" fillId="3" borderId="4" xfId="0" applyNumberFormat="1" applyFont="1" applyFill="1" applyBorder="1" applyAlignment="1" applyProtection="1">
      <alignment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2" fontId="12" fillId="3" borderId="5" xfId="0" applyNumberFormat="1" applyFont="1" applyFill="1" applyBorder="1" applyAlignment="1" applyProtection="1">
      <alignment vertical="center"/>
      <protection locked="0"/>
    </xf>
    <xf numFmtId="2" fontId="12" fillId="3" borderId="19" xfId="0" applyNumberFormat="1" applyFont="1" applyFill="1" applyBorder="1" applyAlignment="1" applyProtection="1">
      <alignment vertical="center"/>
      <protection locked="0"/>
    </xf>
    <xf numFmtId="2" fontId="15" fillId="3" borderId="19" xfId="0" applyNumberFormat="1" applyFont="1" applyFill="1" applyBorder="1" applyAlignment="1" applyProtection="1">
      <alignment vertical="center"/>
      <protection hidden="1"/>
    </xf>
    <xf numFmtId="2" fontId="15" fillId="3" borderId="15" xfId="0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 indent="1"/>
      <protection hidden="1"/>
    </xf>
    <xf numFmtId="4" fontId="15" fillId="5" borderId="19" xfId="0" applyNumberFormat="1" applyFont="1" applyFill="1" applyBorder="1" applyAlignment="1" applyProtection="1">
      <alignment vertical="center"/>
      <protection hidden="1"/>
    </xf>
    <xf numFmtId="2" fontId="0" fillId="3" borderId="4" xfId="0" applyNumberFormat="1" applyFill="1" applyBorder="1" applyAlignment="1">
      <alignment vertical="center"/>
    </xf>
    <xf numFmtId="2" fontId="0" fillId="3" borderId="5" xfId="0" applyNumberFormat="1" applyFill="1" applyBorder="1" applyAlignment="1">
      <alignment vertical="center"/>
    </xf>
    <xf numFmtId="2" fontId="0" fillId="3" borderId="19" xfId="0" applyNumberFormat="1" applyFill="1" applyBorder="1" applyAlignment="1">
      <alignment vertical="center"/>
    </xf>
    <xf numFmtId="2" fontId="0" fillId="0" borderId="32" xfId="0" applyNumberForma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 wrapText="1"/>
    </xf>
    <xf numFmtId="2" fontId="0" fillId="3" borderId="15" xfId="0" applyNumberFormat="1" applyFill="1" applyBorder="1" applyAlignment="1">
      <alignment vertical="center"/>
    </xf>
    <xf numFmtId="2" fontId="12" fillId="3" borderId="4" xfId="0" applyNumberFormat="1" applyFont="1" applyFill="1" applyBorder="1" applyAlignment="1">
      <alignment vertical="center"/>
    </xf>
    <xf numFmtId="2" fontId="12" fillId="3" borderId="15" xfId="0" applyNumberFormat="1" applyFont="1" applyFill="1" applyBorder="1" applyAlignment="1">
      <alignment vertical="center"/>
    </xf>
    <xf numFmtId="2" fontId="0" fillId="0" borderId="32" xfId="0" applyNumberFormat="1" applyBorder="1" applyAlignment="1">
      <alignment vertical="center" wrapText="1"/>
    </xf>
    <xf numFmtId="2" fontId="12" fillId="3" borderId="5" xfId="0" applyNumberFormat="1" applyFont="1" applyFill="1" applyBorder="1" applyAlignment="1">
      <alignment vertical="center"/>
    </xf>
    <xf numFmtId="2" fontId="12" fillId="3" borderId="19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 wrapText="1"/>
    </xf>
    <xf numFmtId="0" fontId="15" fillId="5" borderId="17" xfId="0" applyFont="1" applyFill="1" applyBorder="1" applyAlignment="1" applyProtection="1">
      <alignment horizontal="left" vertical="center"/>
      <protection hidden="1"/>
    </xf>
    <xf numFmtId="0" fontId="16" fillId="3" borderId="0" xfId="2" applyFont="1" applyFill="1" applyAlignment="1" applyProtection="1">
      <alignment horizontal="right" vertical="center" indent="1"/>
      <protection hidden="1"/>
    </xf>
    <xf numFmtId="0" fontId="16" fillId="3" borderId="7" xfId="2" applyFont="1" applyFill="1" applyBorder="1" applyAlignment="1" applyProtection="1">
      <alignment horizontal="right" vertical="center" indent="1"/>
      <protection hidden="1"/>
    </xf>
    <xf numFmtId="0" fontId="5" fillId="0" borderId="0" xfId="2" applyFont="1" applyAlignment="1" applyProtection="1">
      <alignment horizontal="center" vertical="center" shrinkToFit="1"/>
      <protection hidden="1"/>
    </xf>
    <xf numFmtId="0" fontId="9" fillId="0" borderId="0" xfId="2" applyFont="1" applyAlignment="1" applyProtection="1">
      <alignment horizontal="left" vertical="center"/>
      <protection hidden="1"/>
    </xf>
    <xf numFmtId="0" fontId="0" fillId="2" borderId="0" xfId="2" applyFont="1" applyFill="1" applyAlignment="1" applyProtection="1">
      <alignment horizontal="left" vertical="center"/>
      <protection hidden="1"/>
    </xf>
    <xf numFmtId="0" fontId="10" fillId="2" borderId="0" xfId="2" applyFont="1" applyFill="1" applyAlignment="1" applyProtection="1">
      <alignment horizontal="left" vertical="center"/>
      <protection hidden="1"/>
    </xf>
    <xf numFmtId="0" fontId="16" fillId="2" borderId="8" xfId="2" applyFont="1" applyFill="1" applyBorder="1" applyAlignment="1" applyProtection="1">
      <alignment horizontal="left" vertical="center" indent="1"/>
      <protection locked="0"/>
    </xf>
    <xf numFmtId="0" fontId="16" fillId="2" borderId="10" xfId="2" applyFont="1" applyFill="1" applyBorder="1" applyAlignment="1" applyProtection="1">
      <alignment horizontal="left" vertical="center" indent="1"/>
      <protection locked="0"/>
    </xf>
    <xf numFmtId="0" fontId="16" fillId="2" borderId="9" xfId="2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/>
      <protection hidden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2" fontId="0" fillId="0" borderId="29" xfId="0" applyNumberFormat="1" applyBorder="1" applyAlignment="1" applyProtection="1">
      <alignment horizontal="left" vertical="center" wrapText="1"/>
      <protection locked="0"/>
    </xf>
    <xf numFmtId="2" fontId="0" fillId="0" borderId="27" xfId="0" applyNumberFormat="1" applyBorder="1" applyAlignment="1" applyProtection="1">
      <alignment horizontal="left" vertical="center" wrapText="1"/>
      <protection locked="0"/>
    </xf>
    <xf numFmtId="2" fontId="0" fillId="0" borderId="30" xfId="0" applyNumberFormat="1" applyBorder="1" applyAlignment="1" applyProtection="1">
      <alignment horizontal="left" vertical="center" wrapText="1"/>
      <protection locked="0"/>
    </xf>
    <xf numFmtId="2" fontId="0" fillId="0" borderId="28" xfId="0" applyNumberFormat="1" applyBorder="1" applyAlignment="1" applyProtection="1">
      <alignment horizontal="left" vertical="center" wrapText="1"/>
      <protection locked="0"/>
    </xf>
    <xf numFmtId="0" fontId="16" fillId="3" borderId="0" xfId="0" applyFont="1" applyFill="1" applyAlignment="1" applyProtection="1">
      <alignment horizontal="left" vertical="center"/>
      <protection hidden="1"/>
    </xf>
  </cellXfs>
  <cellStyles count="3">
    <cellStyle name="Normal 2" xfId="1"/>
    <cellStyle name="Standard" xfId="0" builtinId="0"/>
    <cellStyle name="Standard 2" xfId="2"/>
  </cellStyles>
  <dxfs count="144"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theme="0" tint="-0.14996795556505021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  <dxf>
      <numFmt numFmtId="2" formatCode="0.00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alignment horizontal="general" vertical="center" textRotation="0" indent="0" justifyLastLine="0" shrinkToFit="0" readingOrder="0"/>
      <protection locked="0" hidden="0"/>
    </dxf>
    <dxf>
      <border outline="0">
        <bottom style="thin">
          <color rgb="FFD9D9D9"/>
        </bottom>
      </border>
    </dxf>
    <dxf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tartseit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0</xdr:rowOff>
    </xdr:from>
    <xdr:to>
      <xdr:col>1</xdr:col>
      <xdr:colOff>371475</xdr:colOff>
      <xdr:row>12</xdr:row>
      <xdr:rowOff>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19075" y="1460500"/>
          <a:ext cx="762000" cy="76200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Myriad Pro" pitchFamily="34" charset="0"/>
            </a:rPr>
            <a:t>1</a:t>
          </a:r>
          <a:endParaRPr lang="en-US" sz="1100" b="1">
            <a:solidFill>
              <a:schemeClr val="bg1"/>
            </a:solidFill>
            <a:latin typeface="Myriad Pro" pitchFamily="34" charset="0"/>
          </a:endParaRPr>
        </a:p>
      </xdr:txBody>
    </xdr:sp>
    <xdr:clientData/>
  </xdr:twoCellAnchor>
  <xdr:twoCellAnchor>
    <xdr:from>
      <xdr:col>12</xdr:col>
      <xdr:colOff>333374</xdr:colOff>
      <xdr:row>8</xdr:row>
      <xdr:rowOff>114302</xdr:rowOff>
    </xdr:from>
    <xdr:to>
      <xdr:col>15</xdr:col>
      <xdr:colOff>304574</xdr:colOff>
      <xdr:row>11</xdr:row>
      <xdr:rowOff>76200</xdr:rowOff>
    </xdr:to>
    <xdr:sp macro="" textlink="">
      <xdr:nvSpPr>
        <xdr:cNvPr id="9" name="shpImport">
          <a:hlinkClick xmlns:r="http://schemas.openxmlformats.org/officeDocument/2006/relationships" r:id="rId1" tooltip="Total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7743824" y="1574802"/>
          <a:ext cx="1800000" cy="53339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0" baseline="0">
              <a:solidFill>
                <a:schemeClr val="bg1"/>
              </a:solidFill>
            </a:rPr>
            <a:t>Öffnen</a:t>
          </a:r>
        </a:p>
      </xdr:txBody>
    </xdr:sp>
    <xdr:clientData/>
  </xdr:twoCellAnchor>
  <xdr:twoCellAnchor>
    <xdr:from>
      <xdr:col>1</xdr:col>
      <xdr:colOff>371475</xdr:colOff>
      <xdr:row>10</xdr:row>
      <xdr:rowOff>0</xdr:rowOff>
    </xdr:from>
    <xdr:to>
      <xdr:col>12</xdr:col>
      <xdr:colOff>333374</xdr:colOff>
      <xdr:row>10</xdr:row>
      <xdr:rowOff>1</xdr:rowOff>
    </xdr:to>
    <xdr:cxnSp macro="">
      <xdr:nvCxnSpPr>
        <xdr:cNvPr id="10" name="Straight Connector 1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>
          <a:stCxn id="8" idx="6"/>
          <a:endCxn id="9" idx="1"/>
        </xdr:cNvCxnSpPr>
      </xdr:nvCxnSpPr>
      <xdr:spPr>
        <a:xfrm>
          <a:off x="981075" y="1841500"/>
          <a:ext cx="6762749" cy="1"/>
        </a:xfrm>
        <a:prstGeom prst="line">
          <a:avLst/>
        </a:prstGeom>
        <a:solidFill>
          <a:schemeClr val="bg1">
            <a:lumMod val="85000"/>
          </a:schemeClr>
        </a:solidFill>
        <a:ln w="19050">
          <a:solidFill>
            <a:srgbClr val="363636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10</xdr:row>
      <xdr:rowOff>0</xdr:rowOff>
    </xdr:from>
    <xdr:to>
      <xdr:col>12</xdr:col>
      <xdr:colOff>333375</xdr:colOff>
      <xdr:row>10</xdr:row>
      <xdr:rowOff>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981075" y="1841500"/>
          <a:ext cx="6762750" cy="1"/>
        </a:xfrm>
        <a:prstGeom prst="line">
          <a:avLst/>
        </a:prstGeom>
        <a:solidFill>
          <a:schemeClr val="bg1">
            <a:lumMod val="85000"/>
          </a:schemeClr>
        </a:solidFill>
        <a:ln w="19050">
          <a:solidFill>
            <a:srgbClr val="0099FF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2</xdr:row>
      <xdr:rowOff>14683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680" y="15240"/>
          <a:ext cx="457200" cy="47569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15240</xdr:rowOff>
    </xdr:from>
    <xdr:to>
      <xdr:col>0</xdr:col>
      <xdr:colOff>563880</xdr:colOff>
      <xdr:row>0</xdr:row>
      <xdr:rowOff>490933</xdr:rowOff>
    </xdr:to>
    <xdr:sp macro="" textlink="">
      <xdr:nvSpPr>
        <xdr:cNvPr id="2" name="Oval 1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106680" y="15240"/>
          <a:ext cx="457200" cy="469343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solidFill>
                <a:schemeClr val="bg1"/>
              </a:solidFill>
              <a:latin typeface="Webdings" pitchFamily="18" charset="2"/>
            </a:rPr>
            <a:t>H</a:t>
          </a:r>
          <a:endParaRPr lang="en-PH" sz="2400" b="0">
            <a:solidFill>
              <a:schemeClr val="bg1"/>
            </a:solidFill>
            <a:latin typeface="Webdings" pitchFamily="18" charset="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9" name="tblMonth8" displayName="tblMonth8" ref="B6:H37" totalsRowShown="0" headerRowDxfId="143" dataDxfId="141" headerRowBorderDxfId="142" tableBorderDxfId="140" totalsRowBorderDxfId="139">
  <autoFilter ref="B6:H37"/>
  <tableColumns count="7">
    <tableColumn id="1" name="Tag " dataDxfId="138"/>
    <tableColumn id="2" name="Stunden                         Schule" dataDxfId="137"/>
    <tableColumn id="3" name="Stunden Zusammenarbeit" dataDxfId="136"/>
    <tableColumn id="4" name="Stunden Weiterbildung" dataDxfId="135"/>
    <tableColumn id="5" name="Stunden               ohne Zuteilung" dataDxfId="134"/>
    <tableColumn id="6" name="Stunden           pro Tag" dataDxfId="133">
      <calculatedColumnFormula>SUM(tblMonth8[[#This Row],[Stunden                         Schule]:[Stunden               ohne Zuteilung]])</calculatedColumnFormula>
    </tableColumn>
    <tableColumn id="7" name="Kommentar" dataDxfId="13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6" name="tblMonth5" displayName="tblMonth5" ref="B6:H37" totalsRowShown="0" headerRowDxfId="35" dataDxfId="33" headerRowBorderDxfId="34" tableBorderDxfId="32" totalsRowBorderDxfId="31">
  <autoFilter ref="B6:H37"/>
  <tableColumns count="7">
    <tableColumn id="1" name="Tag " dataDxfId="30"/>
    <tableColumn id="2" name="Stunden            Schule" dataDxfId="29"/>
    <tableColumn id="3" name="Stunden Zusammenarbeit" dataDxfId="28"/>
    <tableColumn id="4" name="Stunden Weiterbildung" dataDxfId="27"/>
    <tableColumn id="5" name="Stunden                ohne Zuteilung" dataDxfId="26"/>
    <tableColumn id="6" name="Summe" dataDxfId="25">
      <calculatedColumnFormula>SUM(tblMonth5[[#This Row],[Stunden            Schule]:[Stunden                ohne Zuteilung]])</calculatedColumnFormula>
    </tableColumn>
    <tableColumn id="7" name="Kommentar" dataDxfId="24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7" name="tblMonth6" displayName="tblMonth6" ref="B6:H37" totalsRowShown="0" headerRowDxfId="23" dataDxfId="21" headerRowBorderDxfId="22" tableBorderDxfId="20" totalsRowBorderDxfId="19">
  <autoFilter ref="B6:H37"/>
  <tableColumns count="7">
    <tableColumn id="1" name="Tag " dataDxfId="18"/>
    <tableColumn id="2" name="Stunden            Schule" dataDxfId="17"/>
    <tableColumn id="3" name="Stunden Zusammenarbeit" dataDxfId="16"/>
    <tableColumn id="4" name="Stunden Weiterbildung" dataDxfId="15"/>
    <tableColumn id="5" name="Stunden                  ohne Zuteilung" dataDxfId="14"/>
    <tableColumn id="6" name="Summe" dataDxfId="13">
      <calculatedColumnFormula>SUM(tblMonth6[[#This Row],[Stunden            Schule]:[Stunden                  ohne Zuteilung]])</calculatedColumnFormula>
    </tableColumn>
    <tableColumn id="7" name="Kommentar" dataDxfId="12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8" name="tblMonth7" displayName="tblMonth7" ref="B6:H37" totalsRowShown="0" headerRowDxfId="11" dataDxfId="9" headerRowBorderDxfId="10" tableBorderDxfId="8" totalsRowBorderDxfId="7">
  <autoFilter ref="B6:H37"/>
  <tableColumns count="7">
    <tableColumn id="1" name="Tag " dataDxfId="6"/>
    <tableColumn id="2" name="Stunden              Schule" dataDxfId="5"/>
    <tableColumn id="3" name="Stunden Zusammenarbeit" dataDxfId="4"/>
    <tableColumn id="4" name="Stunden Weiterbildung" dataDxfId="3"/>
    <tableColumn id="5" name="Stunden            ohne Zuteilung" dataDxfId="2"/>
    <tableColumn id="6" name="Summe" dataDxfId="1">
      <calculatedColumnFormula>SUM(tblMonth7[[#This Row],[Stunden              Schule]:[Stunden            ohne Zuteilung]])</calculatedColumnFormula>
    </tableColumn>
    <tableColumn id="7" name="Kommentar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0" name="tblMonth9" displayName="tblMonth9" ref="B6:H37" totalsRowShown="0" headerRowDxfId="131" dataDxfId="129" headerRowBorderDxfId="130" tableBorderDxfId="128" totalsRowBorderDxfId="127">
  <autoFilter ref="B6:H37"/>
  <tableColumns count="7">
    <tableColumn id="1" name="Tag " dataDxfId="126"/>
    <tableColumn id="2" name="Stunden             Schule" dataDxfId="125"/>
    <tableColumn id="3" name="Stunden Zusammenarbeit" dataDxfId="124"/>
    <tableColumn id="4" name="Stunden Weiterbildung" dataDxfId="123"/>
    <tableColumn id="5" name="Stunden              ohne Zuteilung" dataDxfId="122"/>
    <tableColumn id="6" name="Summe" dataDxfId="121">
      <calculatedColumnFormula>SUM(tblMonth9[[#This Row],[Stunden             Schule]:[Stunden              ohne Zuteilung]])</calculatedColumnFormula>
    </tableColumn>
    <tableColumn id="7" name="Kommentar" dataDxfId="12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1" name="tblMonth10" displayName="tblMonth10" ref="B6:H37" totalsRowShown="0" headerRowDxfId="119" dataDxfId="117" headerRowBorderDxfId="118" tableBorderDxfId="116" totalsRowBorderDxfId="115">
  <autoFilter ref="B6:H37"/>
  <tableColumns count="7">
    <tableColumn id="1" name="Tag " dataDxfId="114"/>
    <tableColumn id="2" name="Stunden         Schule" dataDxfId="113"/>
    <tableColumn id="3" name="Stunden Zusammenarbeit" dataDxfId="112"/>
    <tableColumn id="4" name="Stunden Weiterbildung" dataDxfId="111"/>
    <tableColumn id="5" name="Stunden             ohne Zuteilung" dataDxfId="110"/>
    <tableColumn id="6" name="Summe" dataDxfId="109">
      <calculatedColumnFormula>SUM(tblMonth10[[#This Row],[Stunden         Schule]:[Stunden             ohne Zuteilung]])</calculatedColumnFormula>
    </tableColumn>
    <tableColumn id="7" name="Kommentar" dataDxfId="10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blMonth11" displayName="tblMonth11" ref="B6:H37" totalsRowShown="0" headerRowDxfId="107" dataDxfId="105" headerRowBorderDxfId="106" tableBorderDxfId="104" totalsRowBorderDxfId="103">
  <autoFilter ref="B6:H37"/>
  <tableColumns count="7">
    <tableColumn id="1" name="Tag " dataDxfId="102"/>
    <tableColumn id="2" name="Stunden           Schule" dataDxfId="101"/>
    <tableColumn id="3" name="Stunden Zusammenarbeit" dataDxfId="100"/>
    <tableColumn id="4" name="Stunden Weiterbildung" dataDxfId="99"/>
    <tableColumn id="5" name="Stunden              ohne Zuteilung" dataDxfId="98"/>
    <tableColumn id="6" name="Summe" dataDxfId="97">
      <calculatedColumnFormula>SUM(tblMonth11[[#This Row],[Stunden           Schule]:[Stunden              ohne Zuteilung]])</calculatedColumnFormula>
    </tableColumn>
    <tableColumn id="7" name="Kommentar" dataDxfId="9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3" name="tblMonth12" displayName="tblMonth12" ref="B6:H37" totalsRowShown="0" headerRowDxfId="95" dataDxfId="93" headerRowBorderDxfId="94" tableBorderDxfId="92" totalsRowBorderDxfId="91">
  <autoFilter ref="B6:H37"/>
  <tableColumns count="7">
    <tableColumn id="1" name="Tag " dataDxfId="90"/>
    <tableColumn id="2" name="Stunden            Schule" dataDxfId="89"/>
    <tableColumn id="3" name="Stunden Zusammenarbeit" dataDxfId="88"/>
    <tableColumn id="4" name="Stunden Weiterbildung" dataDxfId="87"/>
    <tableColumn id="5" name="Stunden              ohne Zuteilung" dataDxfId="86"/>
    <tableColumn id="6" name="Summe" dataDxfId="85">
      <calculatedColumnFormula>SUM(tblMonth12[[#This Row],[Stunden            Schule]:[Stunden              ohne Zuteilung]])</calculatedColumnFormula>
    </tableColumn>
    <tableColumn id="7" name="Kommentar" dataDxfId="8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tblMonth1" displayName="tblMonth1" ref="B6:H37" totalsRowShown="0" headerRowDxfId="83" dataDxfId="81" headerRowBorderDxfId="82" tableBorderDxfId="80" totalsRowBorderDxfId="79">
  <autoFilter ref="B6:H37"/>
  <tableColumns count="7">
    <tableColumn id="1" name="Tag " dataDxfId="78"/>
    <tableColumn id="2" name="Stunden            Schule" dataDxfId="77"/>
    <tableColumn id="3" name="Stunden Zusammenarbeit" dataDxfId="76"/>
    <tableColumn id="4" name="Stunden Weiterbildung" dataDxfId="75"/>
    <tableColumn id="5" name="Stunden                 ohne Zuteilung" dataDxfId="74"/>
    <tableColumn id="6" name="Summe" dataDxfId="73">
      <calculatedColumnFormula>SUM(tblMonth1[[#This Row],[Stunden            Schule]:[Stunden                 ohne Zuteilung]])</calculatedColumnFormula>
    </tableColumn>
    <tableColumn id="7" name="Kommentar" dataDxfId="7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blMonth2" displayName="tblMonth2" ref="B6:H37" totalsRowShown="0" headerRowDxfId="71" dataDxfId="69" headerRowBorderDxfId="70" tableBorderDxfId="68" totalsRowBorderDxfId="67">
  <autoFilter ref="B6:H37"/>
  <tableColumns count="7">
    <tableColumn id="1" name="Tag " dataDxfId="66"/>
    <tableColumn id="2" name="Stunden               Schule" dataDxfId="65"/>
    <tableColumn id="3" name="Stunden Zusammenarbeit" dataDxfId="64"/>
    <tableColumn id="4" name="Stunden Weiterbildung" dataDxfId="63"/>
    <tableColumn id="5" name="Stunden            ohne Zuteilung" dataDxfId="62"/>
    <tableColumn id="6" name="Summe" dataDxfId="61">
      <calculatedColumnFormula>SUM(tblMonth2[[#This Row],[Stunden               Schule]:[Stunden            ohne Zuteilung]])</calculatedColumnFormula>
    </tableColumn>
    <tableColumn id="7" name="Kommentar" dataDxfId="6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4" name="tblMonth3" displayName="tblMonth3" ref="B6:H37" totalsRowShown="0" headerRowDxfId="59" dataDxfId="57" headerRowBorderDxfId="58" tableBorderDxfId="56" totalsRowBorderDxfId="55">
  <autoFilter ref="B6:H37"/>
  <tableColumns count="7">
    <tableColumn id="1" name="Tag " dataDxfId="54"/>
    <tableColumn id="2" name="Stunden            Schule" dataDxfId="53"/>
    <tableColumn id="3" name="Stunden Zusammenarbeit" dataDxfId="52"/>
    <tableColumn id="4" name="Stunden Weiterbildung" dataDxfId="51"/>
    <tableColumn id="5" name="Stunden                ohne Zuteilung" dataDxfId="50"/>
    <tableColumn id="6" name="Summe" dataDxfId="49">
      <calculatedColumnFormula>SUM(tblMonth3[[#This Row],[Stunden            Schule]:[Stunden                ohne Zuteilung]])</calculatedColumnFormula>
    </tableColumn>
    <tableColumn id="7" name="Kommentar" dataDxfId="4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5" name="tblMonth4" displayName="tblMonth4" ref="B6:H37" totalsRowShown="0" headerRowDxfId="47" dataDxfId="45" headerRowBorderDxfId="46" tableBorderDxfId="44" totalsRowBorderDxfId="43">
  <autoFilter ref="B6:H37"/>
  <tableColumns count="7">
    <tableColumn id="1" name="Tag " dataDxfId="42"/>
    <tableColumn id="2" name="Stunden              Schule" dataDxfId="41"/>
    <tableColumn id="3" name="Stunden Zusammenarbeit" dataDxfId="40"/>
    <tableColumn id="4" name="Stunden Weiterbildung" dataDxfId="39"/>
    <tableColumn id="5" name="Stunden              ohne Zuteilung" dataDxfId="38"/>
    <tableColumn id="6" name="Summe" dataDxfId="37">
      <calculatedColumnFormula>SUM(tblMonth4[[#This Row],[Stunden              Schule]:[Stunden              ohne Zuteilung]])</calculatedColumnFormula>
    </tableColumn>
    <tableColumn id="7" name="Kommentar" dataDxfId="3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Main">
    <tabColor theme="4" tint="0.39997558519241921"/>
    <pageSetUpPr autoPageBreaks="0" fitToPage="1"/>
  </sheetPr>
  <dimension ref="A1:U148"/>
  <sheetViews>
    <sheetView showGridLines="0" showRowColHeaders="0" tabSelected="1" zoomScaleNormal="100" workbookViewId="0">
      <pane ySplit="7" topLeftCell="A8" activePane="bottomLeft" state="frozen"/>
      <selection pane="bottomLeft" activeCell="E13" sqref="E13:H13"/>
    </sheetView>
  </sheetViews>
  <sheetFormatPr baseColWidth="10" defaultColWidth="0" defaultRowHeight="0" customHeight="1" zeroHeight="1"/>
  <cols>
    <col min="1" max="3" width="8" style="2" customWidth="1"/>
    <col min="4" max="4" width="9.25" style="2" customWidth="1"/>
    <col min="5" max="15" width="8" style="2" customWidth="1"/>
    <col min="16" max="16" width="9.375" style="2" customWidth="1"/>
    <col min="17" max="17" width="3.875" style="2" hidden="1" customWidth="1"/>
    <col min="18" max="21" width="0" style="2" hidden="1" customWidth="1"/>
    <col min="22" max="16384" width="8" style="2" hidden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>
      <c r="A2" s="1"/>
      <c r="B2" s="1"/>
      <c r="C2" s="1"/>
      <c r="D2" s="1"/>
      <c r="E2" s="73" t="s">
        <v>8</v>
      </c>
      <c r="F2" s="73"/>
      <c r="G2" s="73"/>
      <c r="H2" s="73"/>
      <c r="I2" s="73"/>
      <c r="J2" s="73"/>
      <c r="K2" s="73"/>
      <c r="L2" s="73"/>
      <c r="M2" s="1"/>
      <c r="N2" s="1"/>
      <c r="O2" s="3"/>
      <c r="P2" s="3"/>
      <c r="Q2" s="1"/>
    </row>
    <row r="3" spans="1:21" ht="15" customHeight="1">
      <c r="A3" s="1"/>
      <c r="B3" s="1"/>
      <c r="C3" s="1"/>
      <c r="D3" s="1"/>
      <c r="E3" s="73"/>
      <c r="F3" s="73"/>
      <c r="G3" s="73"/>
      <c r="H3" s="73"/>
      <c r="I3" s="73"/>
      <c r="J3" s="73"/>
      <c r="K3" s="73"/>
      <c r="L3" s="73"/>
      <c r="M3" s="1"/>
      <c r="O3" s="3"/>
      <c r="P3" s="3"/>
      <c r="Q3" s="1"/>
    </row>
    <row r="4" spans="1:21" ht="19.5" customHeight="1">
      <c r="A4" s="1"/>
      <c r="B4" s="1"/>
      <c r="C4" s="1"/>
      <c r="D4" s="1"/>
      <c r="E4" s="73"/>
      <c r="F4" s="73"/>
      <c r="G4" s="73"/>
      <c r="H4" s="73"/>
      <c r="I4" s="73"/>
      <c r="J4" s="73"/>
      <c r="K4" s="73"/>
      <c r="L4" s="73"/>
      <c r="M4" s="1"/>
      <c r="Q4" s="1"/>
    </row>
    <row r="5" spans="1:21" ht="21">
      <c r="A5" s="1"/>
      <c r="B5" s="1"/>
      <c r="C5" s="1"/>
      <c r="D5" s="1"/>
      <c r="E5" s="4"/>
      <c r="F5" s="4"/>
      <c r="G5" s="4"/>
      <c r="H5" s="4"/>
      <c r="I5" s="4"/>
      <c r="J5" s="4"/>
      <c r="K5" s="4"/>
      <c r="L5" s="4"/>
      <c r="M5" s="1"/>
      <c r="N5" s="5"/>
      <c r="O5" s="5"/>
      <c r="P5" s="5"/>
      <c r="Q5" s="1"/>
    </row>
    <row r="6" spans="1:21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ht="15.75" thickBot="1">
      <c r="A7" s="1"/>
      <c r="B7" s="1"/>
      <c r="C7" s="1"/>
      <c r="D7" s="1"/>
      <c r="E7" s="1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5.75" thickTop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U8" s="3"/>
    </row>
    <row r="9" spans="1:21" ht="15" customHeight="1">
      <c r="A9" s="1"/>
      <c r="B9" s="1"/>
      <c r="C9" s="74" t="s">
        <v>49</v>
      </c>
      <c r="D9" s="74"/>
      <c r="E9" s="74"/>
      <c r="F9" s="74"/>
      <c r="G9" s="74"/>
      <c r="H9" s="74"/>
      <c r="I9" s="74"/>
      <c r="J9" s="74"/>
      <c r="K9" s="74"/>
      <c r="L9" s="74"/>
      <c r="M9" s="1"/>
      <c r="N9" s="1"/>
      <c r="O9" s="1"/>
      <c r="P9" s="1"/>
    </row>
    <row r="10" spans="1:21" ht="15" customHeight="1">
      <c r="A10" s="1"/>
      <c r="B10" s="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"/>
      <c r="N10" s="1"/>
      <c r="O10" s="1"/>
      <c r="P10" s="1"/>
    </row>
    <row r="11" spans="1:21" ht="15" customHeight="1">
      <c r="A11" s="1"/>
      <c r="B11" s="1"/>
      <c r="C11" s="75" t="s">
        <v>9</v>
      </c>
      <c r="D11" s="76"/>
      <c r="E11" s="76"/>
      <c r="F11" s="76"/>
      <c r="G11" s="76"/>
      <c r="H11" s="76"/>
      <c r="I11" s="76"/>
      <c r="J11" s="76"/>
      <c r="K11" s="10"/>
      <c r="L11" s="10"/>
      <c r="M11" s="1"/>
      <c r="N11" s="1"/>
      <c r="O11" s="1"/>
      <c r="P11" s="1"/>
    </row>
    <row r="12" spans="1:21" ht="15" customHeight="1">
      <c r="A12" s="1"/>
      <c r="B12" s="1"/>
      <c r="C12" s="76"/>
      <c r="D12" s="76"/>
      <c r="E12" s="76"/>
      <c r="F12" s="76"/>
      <c r="G12" s="76"/>
      <c r="H12" s="76"/>
      <c r="I12" s="76"/>
      <c r="J12" s="76"/>
      <c r="K12" s="10"/>
      <c r="L12" s="10"/>
      <c r="M12" s="1"/>
      <c r="N12" s="1"/>
      <c r="O12" s="1"/>
      <c r="P12" s="1"/>
    </row>
    <row r="13" spans="1:21" ht="20.100000000000001" customHeight="1">
      <c r="A13" s="1"/>
      <c r="B13" s="1"/>
      <c r="C13" s="71" t="s">
        <v>0</v>
      </c>
      <c r="D13" s="72"/>
      <c r="E13" s="77"/>
      <c r="F13" s="78"/>
      <c r="G13" s="78"/>
      <c r="H13" s="79"/>
      <c r="K13" s="9"/>
      <c r="L13" s="9"/>
      <c r="M13" s="1"/>
      <c r="N13" s="1"/>
      <c r="O13" s="1"/>
      <c r="P13" s="1"/>
    </row>
    <row r="14" spans="1:21" ht="20.100000000000001" customHeight="1">
      <c r="A14" s="1"/>
      <c r="B14" s="1"/>
      <c r="C14" s="71" t="s">
        <v>50</v>
      </c>
      <c r="D14" s="72"/>
      <c r="E14" s="77"/>
      <c r="F14" s="78"/>
      <c r="G14" s="78"/>
      <c r="H14" s="79"/>
      <c r="K14" s="9"/>
      <c r="L14" s="9"/>
      <c r="M14" s="1"/>
      <c r="N14" s="1"/>
      <c r="O14" s="1"/>
      <c r="P14" s="1"/>
    </row>
    <row r="15" spans="1:21" ht="15" customHeight="1">
      <c r="A15" s="1"/>
      <c r="B15" s="1"/>
      <c r="C15" s="8"/>
      <c r="D15" s="8"/>
      <c r="E15" s="8"/>
      <c r="F15" s="8"/>
      <c r="G15" s="8"/>
      <c r="H15" s="8"/>
      <c r="I15" s="8"/>
      <c r="J15" s="8"/>
      <c r="K15" s="9"/>
      <c r="L15" s="9"/>
      <c r="M15" s="1"/>
      <c r="N15" s="1"/>
      <c r="O15" s="1"/>
      <c r="P15" s="1"/>
    </row>
    <row r="16" spans="1:21" ht="15.7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"/>
    </row>
    <row r="17" spans="1:17" ht="15.75" thickTop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</row>
    <row r="18" spans="1:17" ht="15">
      <c r="A18" s="1"/>
      <c r="B18" s="6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hidden="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hidden="1" customHeight="1"/>
    <row r="23" spans="1:17" ht="15" hidden="1" customHeight="1"/>
    <row r="24" spans="1:17" ht="15" hidden="1" customHeight="1"/>
    <row r="25" spans="1:17" ht="15" hidden="1" customHeight="1"/>
    <row r="26" spans="1:17" ht="15" hidden="1" customHeight="1"/>
    <row r="27" spans="1:17" ht="15" hidden="1" customHeight="1"/>
    <row r="28" spans="1:17" ht="15" hidden="1" customHeight="1"/>
    <row r="29" spans="1:17" ht="15" hidden="1" customHeight="1"/>
    <row r="30" spans="1:17" ht="15" hidden="1" customHeight="1"/>
    <row r="31" spans="1:17" ht="15" hidden="1" customHeight="1"/>
    <row r="32" spans="1:17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</sheetData>
  <sheetProtection sheet="1" objects="1" scenarios="1" selectLockedCells="1" autoFilter="0"/>
  <mergeCells count="7">
    <mergeCell ref="C13:D13"/>
    <mergeCell ref="C14:D14"/>
    <mergeCell ref="E2:L4"/>
    <mergeCell ref="C9:L10"/>
    <mergeCell ref="C11:J12"/>
    <mergeCell ref="E14:H14"/>
    <mergeCell ref="E13:H13"/>
  </mergeCells>
  <dataValidations count="3">
    <dataValidation type="list" allowBlank="1" showInputMessage="1" showErrorMessage="1" sqref="K13:L15">
      <formula1>"1,2,3"</formula1>
    </dataValidation>
    <dataValidation operator="greaterThan" allowBlank="1" showInputMessage="1" showErrorMessage="1" promptTitle="Schuljahr" prompt="Bitte geben Sie das Schuljahr ein." sqref="E13:H13"/>
    <dataValidation allowBlank="1" showInputMessage="1" showErrorMessage="1" promptTitle="Mitarbeiter" prompt="Bitte geben Sie Nachname und Vorname ein." sqref="E14:H14"/>
  </dataValidations>
  <pageMargins left="0.7" right="0.7" top="0.75" bottom="0.75" header="0.3" footer="0.3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14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42</v>
      </c>
      <c r="D6" s="14" t="s">
        <v>3</v>
      </c>
      <c r="E6" s="14" t="s">
        <v>4</v>
      </c>
      <c r="F6" s="14" t="s">
        <v>46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SUM(tblMonth3[[#This Row],[Stunden            Schule]:[Stunden  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SUM(tblMonth3[[#This Row],[Stunden            Schule]:[Stunden    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SUM(tblMonth3[[#This Row],[Stunden            Schule]:[Stunden  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SUM(tblMonth3[[#This Row],[Stunden            Schule]:[Stunden  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SUM(tblMonth3[[#This Row],[Stunden            Schule]:[Stunden  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SUM(tblMonth3[[#This Row],[Stunden            Schule]:[Stunden  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SUM(tblMonth3[[#This Row],[Stunden            Schule]:[Stunden  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SUM(tblMonth3[[#This Row],[Stunden            Schule]:[Stunden  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SUM(tblMonth3[[#This Row],[Stunden            Schule]:[Stunden  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SUM(tblMonth3[[#This Row],[Stunden            Schule]:[Stunden  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SUM(tblMonth3[[#This Row],[Stunden            Schule]:[Stunden  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SUM(tblMonth3[[#This Row],[Stunden            Schule]:[Stunden  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SUM(tblMonth3[[#This Row],[Stunden            Schule]:[Stunden  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SUM(tblMonth3[[#This Row],[Stunden            Schule]:[Stunden  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SUM(tblMonth3[[#This Row],[Stunden            Schule]:[Stunden  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SUM(tblMonth3[[#This Row],[Stunden            Schule]:[Stunden  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SUM(tblMonth3[[#This Row],[Stunden            Schule]:[Stunden  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SUM(tblMonth3[[#This Row],[Stunden            Schule]:[Stunden  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SUM(tblMonth3[[#This Row],[Stunden            Schule]:[Stunden  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SUM(tblMonth3[[#This Row],[Stunden            Schule]:[Stunden  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SUM(tblMonth3[[#This Row],[Stunden            Schule]:[Stunden  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SUM(tblMonth3[[#This Row],[Stunden            Schule]:[Stunden  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SUM(tblMonth3[[#This Row],[Stunden            Schule]:[Stunden  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SUM(tblMonth3[[#This Row],[Stunden            Schule]:[Stunden  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SUM(tblMonth3[[#This Row],[Stunden            Schule]:[Stunden  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SUM(tblMonth3[[#This Row],[Stunden            Schule]:[Stunden  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SUM(tblMonth3[[#This Row],[Stunden            Schule]:[Stunden  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SUM(tblMonth3[[#This Row],[Stunden            Schule]:[Stunden  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SUM(tblMonth3[[#This Row],[Stunden            Schule]:[Stunden  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SUM(tblMonth3[[#This Row],[Stunden            Schule]:[Stunden    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SUM(tblMonth3[[#This Row],[Stunden            Schule]:[Stunden    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62"/>
    </row>
    <row r="39" spans="2:8">
      <c r="B39" s="44" t="s">
        <v>24</v>
      </c>
      <c r="C39" s="64"/>
      <c r="D39" s="64"/>
      <c r="E39" s="64"/>
      <c r="F39" s="64"/>
      <c r="G39" s="46">
        <f>SUM(G7:G38)</f>
        <v>0</v>
      </c>
      <c r="H39" s="66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15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47</v>
      </c>
      <c r="D6" s="14" t="s">
        <v>3</v>
      </c>
      <c r="E6" s="14" t="s">
        <v>4</v>
      </c>
      <c r="F6" s="14" t="s">
        <v>37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SUM(tblMonth4[[#This Row],[Stunden              Schule]:[Stunden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SUM(tblMonth4[[#This Row],[Stunden              Schule]:[Stunden              ohne Zuteilung]])</f>
        <v>0</v>
      </c>
      <c r="H8" s="16"/>
    </row>
    <row r="9" spans="2:8">
      <c r="B9" s="20">
        <f t="shared" ref="B9:B36" si="0">B8+1</f>
        <v>3</v>
      </c>
      <c r="C9" s="18"/>
      <c r="D9" s="18"/>
      <c r="E9" s="18"/>
      <c r="F9" s="18"/>
      <c r="G9" s="19">
        <f>SUM(tblMonth4[[#This Row],[Stunden              Schule]:[Stunden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SUM(tblMonth4[[#This Row],[Stunden              Schule]:[Stunden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SUM(tblMonth4[[#This Row],[Stunden              Schule]:[Stunden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SUM(tblMonth4[[#This Row],[Stunden              Schule]:[Stunden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SUM(tblMonth4[[#This Row],[Stunden              Schule]:[Stunden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SUM(tblMonth4[[#This Row],[Stunden              Schule]:[Stunden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SUM(tblMonth4[[#This Row],[Stunden              Schule]:[Stunden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SUM(tblMonth4[[#This Row],[Stunden              Schule]:[Stunden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SUM(tblMonth4[[#This Row],[Stunden              Schule]:[Stunden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SUM(tblMonth4[[#This Row],[Stunden              Schule]:[Stunden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SUM(tblMonth4[[#This Row],[Stunden              Schule]:[Stunden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SUM(tblMonth4[[#This Row],[Stunden              Schule]:[Stunden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SUM(tblMonth4[[#This Row],[Stunden              Schule]:[Stunden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SUM(tblMonth4[[#This Row],[Stunden              Schule]:[Stunden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SUM(tblMonth4[[#This Row],[Stunden              Schule]:[Stunden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SUM(tblMonth4[[#This Row],[Stunden              Schule]:[Stunden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SUM(tblMonth4[[#This Row],[Stunden              Schule]:[Stunden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SUM(tblMonth4[[#This Row],[Stunden              Schule]:[Stunden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SUM(tblMonth4[[#This Row],[Stunden              Schule]:[Stunden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SUM(tblMonth4[[#This Row],[Stunden              Schule]:[Stunden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SUM(tblMonth4[[#This Row],[Stunden              Schule]:[Stunden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SUM(tblMonth4[[#This Row],[Stunden              Schule]:[Stunden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SUM(tblMonth4[[#This Row],[Stunden              Schule]:[Stunden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SUM(tblMonth4[[#This Row],[Stunden              Schule]:[Stunden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SUM(tblMonth4[[#This Row],[Stunden              Schule]:[Stunden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SUM(tblMonth4[[#This Row],[Stunden              Schule]:[Stunden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SUM(tblMonth4[[#This Row],[Stunden              Schule]:[Stunden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SUM(tblMonth4[[#This Row],[Stunden              Schule]:[Stunden              ohne Zuteilung]])</f>
        <v>0</v>
      </c>
      <c r="H36" s="16"/>
    </row>
    <row r="37" spans="2:8">
      <c r="B37" s="25"/>
      <c r="C37" s="57"/>
      <c r="D37" s="57"/>
      <c r="E37" s="57"/>
      <c r="F37" s="57"/>
      <c r="G37" s="23">
        <f>SUM(tblMonth4[[#This Row],[Stunden              Schule]:[Stunden              ohne Zuteilung]])</f>
        <v>0</v>
      </c>
      <c r="H37" s="24"/>
    </row>
    <row r="38" spans="2:8" ht="5.0999999999999996" customHeight="1">
      <c r="B38" s="25"/>
      <c r="C38" s="58"/>
      <c r="D38" s="58"/>
      <c r="E38" s="58"/>
      <c r="F38" s="59"/>
      <c r="G38" s="23"/>
      <c r="H38" s="62"/>
    </row>
    <row r="39" spans="2:8">
      <c r="B39" s="47" t="s">
        <v>24</v>
      </c>
      <c r="C39" s="67"/>
      <c r="D39" s="67"/>
      <c r="E39" s="67"/>
      <c r="F39" s="68"/>
      <c r="G39" s="50">
        <f>SUM(G7:G38)</f>
        <v>0</v>
      </c>
      <c r="H39" s="69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16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42</v>
      </c>
      <c r="D6" s="14" t="s">
        <v>3</v>
      </c>
      <c r="E6" s="14" t="s">
        <v>4</v>
      </c>
      <c r="F6" s="14" t="s">
        <v>46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SUM(tblMonth5[[#This Row],[Stunden            Schule]:[Stunden  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SUM(tblMonth5[[#This Row],[Stunden            Schule]:[Stunden    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SUM(tblMonth5[[#This Row],[Stunden            Schule]:[Stunden  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SUM(tblMonth5[[#This Row],[Stunden            Schule]:[Stunden  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SUM(tblMonth5[[#This Row],[Stunden            Schule]:[Stunden  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SUM(tblMonth5[[#This Row],[Stunden            Schule]:[Stunden  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SUM(tblMonth5[[#This Row],[Stunden            Schule]:[Stunden  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SUM(tblMonth5[[#This Row],[Stunden            Schule]:[Stunden  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SUM(tblMonth5[[#This Row],[Stunden            Schule]:[Stunden  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SUM(tblMonth5[[#This Row],[Stunden            Schule]:[Stunden  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SUM(tblMonth5[[#This Row],[Stunden            Schule]:[Stunden  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SUM(tblMonth5[[#This Row],[Stunden            Schule]:[Stunden  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SUM(tblMonth5[[#This Row],[Stunden            Schule]:[Stunden  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SUM(tblMonth5[[#This Row],[Stunden            Schule]:[Stunden  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SUM(tblMonth5[[#This Row],[Stunden            Schule]:[Stunden  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SUM(tblMonth5[[#This Row],[Stunden            Schule]:[Stunden  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SUM(tblMonth5[[#This Row],[Stunden            Schule]:[Stunden  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SUM(tblMonth5[[#This Row],[Stunden            Schule]:[Stunden  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SUM(tblMonth5[[#This Row],[Stunden            Schule]:[Stunden  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SUM(tblMonth5[[#This Row],[Stunden            Schule]:[Stunden  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SUM(tblMonth5[[#This Row],[Stunden            Schule]:[Stunden  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SUM(tblMonth5[[#This Row],[Stunden            Schule]:[Stunden  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SUM(tblMonth5[[#This Row],[Stunden            Schule]:[Stunden  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SUM(tblMonth5[[#This Row],[Stunden            Schule]:[Stunden  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SUM(tblMonth5[[#This Row],[Stunden            Schule]:[Stunden  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SUM(tblMonth5[[#This Row],[Stunden            Schule]:[Stunden  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SUM(tblMonth5[[#This Row],[Stunden            Schule]:[Stunden  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SUM(tblMonth5[[#This Row],[Stunden            Schule]:[Stunden  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SUM(tblMonth5[[#This Row],[Stunden            Schule]:[Stunden  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SUM(tblMonth5[[#This Row],[Stunden            Schule]:[Stunden    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SUM(tblMonth5[[#This Row],[Stunden            Schule]:[Stunden    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62"/>
    </row>
    <row r="39" spans="2:8">
      <c r="B39" s="44" t="s">
        <v>24</v>
      </c>
      <c r="C39" s="64"/>
      <c r="D39" s="64"/>
      <c r="E39" s="64"/>
      <c r="F39" s="64"/>
      <c r="G39" s="46">
        <f>SUM(G7:G38)</f>
        <v>0</v>
      </c>
      <c r="H39" s="66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17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42</v>
      </c>
      <c r="D6" s="14" t="s">
        <v>3</v>
      </c>
      <c r="E6" s="14" t="s">
        <v>4</v>
      </c>
      <c r="F6" s="14" t="s">
        <v>48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SUM(tblMonth6[[#This Row],[Stunden            Schule]:[Stunden    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SUM(tblMonth6[[#This Row],[Stunden            Schule]:[Stunden                  ohne Zuteilung]])</f>
        <v>0</v>
      </c>
      <c r="H8" s="16"/>
    </row>
    <row r="9" spans="2:8">
      <c r="B9" s="20">
        <f t="shared" ref="B9:B36" si="0">B8+1</f>
        <v>3</v>
      </c>
      <c r="C9" s="18"/>
      <c r="D9" s="18"/>
      <c r="E9" s="18"/>
      <c r="F9" s="18"/>
      <c r="G9" s="19">
        <f>SUM(tblMonth6[[#This Row],[Stunden            Schule]:[Stunden    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SUM(tblMonth6[[#This Row],[Stunden            Schule]:[Stunden    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SUM(tblMonth6[[#This Row],[Stunden            Schule]:[Stunden    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SUM(tblMonth6[[#This Row],[Stunden            Schule]:[Stunden    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SUM(tblMonth6[[#This Row],[Stunden            Schule]:[Stunden    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SUM(tblMonth6[[#This Row],[Stunden            Schule]:[Stunden    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SUM(tblMonth6[[#This Row],[Stunden            Schule]:[Stunden    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SUM(tblMonth6[[#This Row],[Stunden            Schule]:[Stunden    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SUM(tblMonth6[[#This Row],[Stunden            Schule]:[Stunden    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SUM(tblMonth6[[#This Row],[Stunden            Schule]:[Stunden    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SUM(tblMonth6[[#This Row],[Stunden            Schule]:[Stunden    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SUM(tblMonth6[[#This Row],[Stunden            Schule]:[Stunden    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SUM(tblMonth6[[#This Row],[Stunden            Schule]:[Stunden    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SUM(tblMonth6[[#This Row],[Stunden            Schule]:[Stunden    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SUM(tblMonth6[[#This Row],[Stunden            Schule]:[Stunden    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SUM(tblMonth6[[#This Row],[Stunden            Schule]:[Stunden    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SUM(tblMonth6[[#This Row],[Stunden            Schule]:[Stunden    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SUM(tblMonth6[[#This Row],[Stunden            Schule]:[Stunden    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SUM(tblMonth6[[#This Row],[Stunden            Schule]:[Stunden    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SUM(tblMonth6[[#This Row],[Stunden            Schule]:[Stunden    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SUM(tblMonth6[[#This Row],[Stunden            Schule]:[Stunden    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SUM(tblMonth6[[#This Row],[Stunden            Schule]:[Stunden    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SUM(tblMonth6[[#This Row],[Stunden            Schule]:[Stunden    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SUM(tblMonth6[[#This Row],[Stunden            Schule]:[Stunden    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SUM(tblMonth6[[#This Row],[Stunden            Schule]:[Stunden    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SUM(tblMonth6[[#This Row],[Stunden            Schule]:[Stunden    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SUM(tblMonth6[[#This Row],[Stunden            Schule]:[Stunden    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SUM(tblMonth6[[#This Row],[Stunden            Schule]:[Stunden                  ohne Zuteilung]])</f>
        <v>0</v>
      </c>
      <c r="H36" s="16"/>
    </row>
    <row r="37" spans="2:8">
      <c r="B37" s="25"/>
      <c r="C37" s="57"/>
      <c r="D37" s="57"/>
      <c r="E37" s="57"/>
      <c r="F37" s="57"/>
      <c r="G37" s="23">
        <f>SUM(tblMonth6[[#This Row],[Stunden            Schule]:[Stunden                  ohne Zuteilung]])</f>
        <v>0</v>
      </c>
      <c r="H37" s="24"/>
    </row>
    <row r="38" spans="2:8" ht="5.0999999999999996" customHeight="1">
      <c r="B38" s="25"/>
      <c r="C38" s="58"/>
      <c r="D38" s="58"/>
      <c r="E38" s="58"/>
      <c r="F38" s="59"/>
      <c r="G38" s="23"/>
      <c r="H38" s="17"/>
    </row>
    <row r="39" spans="2:8">
      <c r="B39" s="47" t="s">
        <v>24</v>
      </c>
      <c r="C39" s="67"/>
      <c r="D39" s="67"/>
      <c r="E39" s="67"/>
      <c r="F39" s="68"/>
      <c r="G39" s="50">
        <f>SUM(G7:G38)</f>
        <v>0</v>
      </c>
      <c r="H39" s="61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18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47</v>
      </c>
      <c r="D6" s="14" t="s">
        <v>3</v>
      </c>
      <c r="E6" s="14" t="s">
        <v>4</v>
      </c>
      <c r="F6" s="14" t="s">
        <v>45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SUM(tblMonth7[[#This Row],[Stunden              Schule]:[Stunden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SUM(tblMonth7[[#This Row],[Stunden              Schule]:[Stunden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SUM(tblMonth7[[#This Row],[Stunden              Schule]:[Stunden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SUM(tblMonth7[[#This Row],[Stunden              Schule]:[Stunden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SUM(tblMonth7[[#This Row],[Stunden              Schule]:[Stunden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SUM(tblMonth7[[#This Row],[Stunden              Schule]:[Stunden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SUM(tblMonth7[[#This Row],[Stunden              Schule]:[Stunden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SUM(tblMonth7[[#This Row],[Stunden              Schule]:[Stunden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SUM(tblMonth7[[#This Row],[Stunden              Schule]:[Stunden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SUM(tblMonth7[[#This Row],[Stunden              Schule]:[Stunden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SUM(tblMonth7[[#This Row],[Stunden              Schule]:[Stunden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SUM(tblMonth7[[#This Row],[Stunden              Schule]:[Stunden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SUM(tblMonth7[[#This Row],[Stunden              Schule]:[Stunden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SUM(tblMonth7[[#This Row],[Stunden              Schule]:[Stunden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SUM(tblMonth7[[#This Row],[Stunden              Schule]:[Stunden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SUM(tblMonth7[[#This Row],[Stunden              Schule]:[Stunden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SUM(tblMonth7[[#This Row],[Stunden              Schule]:[Stunden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SUM(tblMonth7[[#This Row],[Stunden              Schule]:[Stunden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SUM(tblMonth7[[#This Row],[Stunden              Schule]:[Stunden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SUM(tblMonth7[[#This Row],[Stunden              Schule]:[Stunden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SUM(tblMonth7[[#This Row],[Stunden              Schule]:[Stunden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SUM(tblMonth7[[#This Row],[Stunden              Schule]:[Stunden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SUM(tblMonth7[[#This Row],[Stunden              Schule]:[Stunden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SUM(tblMonth7[[#This Row],[Stunden              Schule]:[Stunden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SUM(tblMonth7[[#This Row],[Stunden              Schule]:[Stunden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SUM(tblMonth7[[#This Row],[Stunden              Schule]:[Stunden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SUM(tblMonth7[[#This Row],[Stunden              Schule]:[Stunden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SUM(tblMonth7[[#This Row],[Stunden              Schule]:[Stunden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SUM(tblMonth7[[#This Row],[Stunden              Schule]:[Stunden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SUM(tblMonth7[[#This Row],[Stunden              Schule]:[Stunden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SUM(tblMonth7[[#This Row],[Stunden              Schule]:[Stunden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62"/>
    </row>
    <row r="39" spans="2:8">
      <c r="B39" s="44" t="s">
        <v>24</v>
      </c>
      <c r="C39" s="64"/>
      <c r="D39" s="64"/>
      <c r="E39" s="64"/>
      <c r="F39" s="64"/>
      <c r="G39" s="46">
        <f>SUM(G7:G38)</f>
        <v>0</v>
      </c>
      <c r="H39" s="66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1"/>
  <sheetViews>
    <sheetView showGridLines="0" showRowColHeaders="0" workbookViewId="0">
      <pane ySplit="6" topLeftCell="A7" activePane="bottomLeft" state="frozen"/>
      <selection activeCell="E13" sqref="E13:H13"/>
      <selection pane="bottomLeft" activeCell="G21" sqref="G21"/>
    </sheetView>
  </sheetViews>
  <sheetFormatPr baseColWidth="10" defaultColWidth="8.75" defaultRowHeight="15.75"/>
  <cols>
    <col min="1" max="1" width="8.75" style="10" customWidth="1"/>
    <col min="2" max="7" width="14.625" style="10" customWidth="1"/>
    <col min="8" max="8" width="30.625" style="10" customWidth="1"/>
    <col min="9" max="16384" width="8.75" style="10"/>
  </cols>
  <sheetData>
    <row r="1" spans="2:8" ht="18.75">
      <c r="B1" s="80" t="s">
        <v>25</v>
      </c>
      <c r="C1" s="80"/>
      <c r="D1" s="80"/>
      <c r="E1" s="80"/>
      <c r="F1" s="12"/>
      <c r="G1" s="55" t="s">
        <v>31</v>
      </c>
      <c r="H1" s="41">
        <f>Mitarbeiter</f>
        <v>0</v>
      </c>
    </row>
    <row r="2" spans="2:8" ht="18.75">
      <c r="B2" s="80"/>
      <c r="C2" s="80"/>
      <c r="D2" s="80"/>
      <c r="E2" s="80"/>
      <c r="G2" s="55" t="s">
        <v>30</v>
      </c>
      <c r="H2" s="41">
        <f>Schuljahr</f>
        <v>0</v>
      </c>
    </row>
    <row r="3" spans="2:8" ht="24.95" customHeight="1"/>
    <row r="4" spans="2:8" ht="24.95" hidden="1" customHeight="1"/>
    <row r="5" spans="2:8" hidden="1"/>
    <row r="6" spans="2:8" ht="30" customHeight="1">
      <c r="B6" s="29" t="s">
        <v>1</v>
      </c>
      <c r="C6" s="30" t="s">
        <v>36</v>
      </c>
      <c r="D6" s="30" t="s">
        <v>3</v>
      </c>
      <c r="E6" s="30" t="s">
        <v>4</v>
      </c>
      <c r="F6" s="30" t="s">
        <v>37</v>
      </c>
      <c r="G6" s="30" t="s">
        <v>35</v>
      </c>
      <c r="H6" s="31" t="s">
        <v>6</v>
      </c>
    </row>
    <row r="7" spans="2:8" ht="18" customHeight="1">
      <c r="B7" s="32" t="s">
        <v>19</v>
      </c>
      <c r="C7" s="33">
        <f>SUM(tblMonth8[Stunden                         Schule])</f>
        <v>0</v>
      </c>
      <c r="D7" s="33">
        <f>SUM(tblMonth8[Stunden Zusammenarbeit])</f>
        <v>0</v>
      </c>
      <c r="E7" s="33">
        <f>SUM(tblMonth8[Stunden Weiterbildung])</f>
        <v>0</v>
      </c>
      <c r="F7" s="33">
        <f>SUM(tblMonth8[Stunden               ohne Zuteilung])</f>
        <v>0</v>
      </c>
      <c r="G7" s="36">
        <f>SUM(C7:F7)</f>
        <v>0</v>
      </c>
      <c r="H7" s="34"/>
    </row>
    <row r="8" spans="2:8" ht="18" customHeight="1">
      <c r="B8" s="32" t="s">
        <v>20</v>
      </c>
      <c r="C8" s="33">
        <f>SUM(tblMonth9[Stunden             Schule])</f>
        <v>0</v>
      </c>
      <c r="D8" s="33">
        <f>SUM(tblMonth9[Stunden Zusammenarbeit])</f>
        <v>0</v>
      </c>
      <c r="E8" s="33">
        <f>SUM(tblMonth9[Stunden Weiterbildung])</f>
        <v>0</v>
      </c>
      <c r="F8" s="33">
        <f>SUM(tblMonth9[Stunden              ohne Zuteilung])</f>
        <v>0</v>
      </c>
      <c r="G8" s="36">
        <f t="shared" ref="G8:G18" si="0">SUM(C8:F8)</f>
        <v>0</v>
      </c>
      <c r="H8" s="34"/>
    </row>
    <row r="9" spans="2:8" ht="18" customHeight="1">
      <c r="B9" s="32" t="s">
        <v>21</v>
      </c>
      <c r="C9" s="33">
        <f>SUM(tblMonth10[Stunden         Schule])</f>
        <v>0</v>
      </c>
      <c r="D9" s="33">
        <f>SUM(tblMonth10[Stunden Zusammenarbeit])</f>
        <v>0</v>
      </c>
      <c r="E9" s="33">
        <f>SUM(tblMonth10[Stunden Weiterbildung])</f>
        <v>0</v>
      </c>
      <c r="F9" s="33">
        <f>SUM(tblMonth10[Stunden             ohne Zuteilung])</f>
        <v>0</v>
      </c>
      <c r="G9" s="36">
        <f t="shared" si="0"/>
        <v>0</v>
      </c>
      <c r="H9" s="34"/>
    </row>
    <row r="10" spans="2:8" ht="18" customHeight="1">
      <c r="B10" s="32" t="s">
        <v>22</v>
      </c>
      <c r="C10" s="33">
        <f>SUM(tblMonth11[Stunden           Schule])</f>
        <v>0</v>
      </c>
      <c r="D10" s="33">
        <f>SUM(tblMonth11[Stunden Zusammenarbeit])</f>
        <v>0</v>
      </c>
      <c r="E10" s="33">
        <f>SUM(tblMonth11[Stunden Weiterbildung])</f>
        <v>0</v>
      </c>
      <c r="F10" s="33">
        <f>SUM(tblMonth11[Stunden              ohne Zuteilung])</f>
        <v>0</v>
      </c>
      <c r="G10" s="36">
        <f t="shared" si="0"/>
        <v>0</v>
      </c>
      <c r="H10" s="34"/>
    </row>
    <row r="11" spans="2:8" ht="18" customHeight="1">
      <c r="B11" s="32" t="s">
        <v>23</v>
      </c>
      <c r="C11" s="33">
        <f>SUM(tblMonth12[Stunden            Schule])</f>
        <v>0</v>
      </c>
      <c r="D11" s="33">
        <f>SUM(tblMonth12[Stunden Zusammenarbeit])</f>
        <v>0</v>
      </c>
      <c r="E11" s="33">
        <f>SUM(tblMonth12[Stunden Weiterbildung])</f>
        <v>0</v>
      </c>
      <c r="F11" s="33">
        <f>SUM(tblMonth12[Stunden              ohne Zuteilung])</f>
        <v>0</v>
      </c>
      <c r="G11" s="36">
        <f t="shared" si="0"/>
        <v>0</v>
      </c>
      <c r="H11" s="34"/>
    </row>
    <row r="12" spans="2:8" ht="18" customHeight="1">
      <c r="B12" s="32" t="s">
        <v>12</v>
      </c>
      <c r="C12" s="33">
        <f>SUM(tblMonth1[Stunden            Schule])</f>
        <v>0</v>
      </c>
      <c r="D12" s="33">
        <f>SUM(tblMonth1[Stunden Zusammenarbeit])</f>
        <v>0</v>
      </c>
      <c r="E12" s="33">
        <f>SUM(tblMonth1[Stunden Weiterbildung])</f>
        <v>0</v>
      </c>
      <c r="F12" s="33">
        <f>SUM(tblMonth1[Stunden                 ohne Zuteilung])</f>
        <v>0</v>
      </c>
      <c r="G12" s="36">
        <f t="shared" si="0"/>
        <v>0</v>
      </c>
      <c r="H12" s="34"/>
    </row>
    <row r="13" spans="2:8" ht="18" customHeight="1">
      <c r="B13" s="32" t="s">
        <v>13</v>
      </c>
      <c r="C13" s="33">
        <f>SUM(tblMonth2[Stunden               Schule])</f>
        <v>0</v>
      </c>
      <c r="D13" s="33">
        <f>SUM(tblMonth2[Stunden Zusammenarbeit])</f>
        <v>0</v>
      </c>
      <c r="E13" s="33">
        <f>SUM(tblMonth2[Stunden Weiterbildung])</f>
        <v>0</v>
      </c>
      <c r="F13" s="33">
        <f>SUM(tblMonth2[Stunden            ohne Zuteilung])</f>
        <v>0</v>
      </c>
      <c r="G13" s="36">
        <f t="shared" si="0"/>
        <v>0</v>
      </c>
      <c r="H13" s="34"/>
    </row>
    <row r="14" spans="2:8" ht="18" customHeight="1">
      <c r="B14" s="32" t="s">
        <v>14</v>
      </c>
      <c r="C14" s="33">
        <f>SUM(tblMonth3[Stunden            Schule])</f>
        <v>0</v>
      </c>
      <c r="D14" s="33">
        <f>SUM(tblMonth3[Stunden Zusammenarbeit])</f>
        <v>0</v>
      </c>
      <c r="E14" s="33">
        <f>SUM(tblMonth3[Stunden Weiterbildung])</f>
        <v>0</v>
      </c>
      <c r="F14" s="33">
        <f>SUM(tblMonth3[Stunden                ohne Zuteilung])</f>
        <v>0</v>
      </c>
      <c r="G14" s="36">
        <f t="shared" si="0"/>
        <v>0</v>
      </c>
      <c r="H14" s="34"/>
    </row>
    <row r="15" spans="2:8" ht="18" customHeight="1">
      <c r="B15" s="32" t="s">
        <v>15</v>
      </c>
      <c r="C15" s="33">
        <f>SUM(tblMonth4[Stunden              Schule])</f>
        <v>0</v>
      </c>
      <c r="D15" s="33">
        <f>SUM(tblMonth4[Stunden Zusammenarbeit])</f>
        <v>0</v>
      </c>
      <c r="E15" s="33">
        <f>SUM(tblMonth4[Stunden Weiterbildung])</f>
        <v>0</v>
      </c>
      <c r="F15" s="33">
        <f>SUM(tblMonth4[Stunden              ohne Zuteilung])</f>
        <v>0</v>
      </c>
      <c r="G15" s="36">
        <f t="shared" si="0"/>
        <v>0</v>
      </c>
      <c r="H15" s="34"/>
    </row>
    <row r="16" spans="2:8" ht="18" customHeight="1">
      <c r="B16" s="32" t="s">
        <v>16</v>
      </c>
      <c r="C16" s="33">
        <f>SUM(tblMonth5[Stunden            Schule])</f>
        <v>0</v>
      </c>
      <c r="D16" s="33">
        <f>SUM(tblMonth5[Stunden Zusammenarbeit])</f>
        <v>0</v>
      </c>
      <c r="E16" s="33">
        <f>SUM(tblMonth5[Stunden Weiterbildung])</f>
        <v>0</v>
      </c>
      <c r="F16" s="33">
        <f>SUM(tblMonth5[Stunden                ohne Zuteilung])</f>
        <v>0</v>
      </c>
      <c r="G16" s="36">
        <f t="shared" si="0"/>
        <v>0</v>
      </c>
      <c r="H16" s="34"/>
    </row>
    <row r="17" spans="2:8" ht="18" customHeight="1">
      <c r="B17" s="32" t="s">
        <v>17</v>
      </c>
      <c r="C17" s="33">
        <f>SUM(tblMonth6[Stunden            Schule])</f>
        <v>0</v>
      </c>
      <c r="D17" s="33">
        <f>SUM(tblMonth6[Stunden Zusammenarbeit])</f>
        <v>0</v>
      </c>
      <c r="E17" s="33">
        <f>SUM(tblMonth6[Stunden Weiterbildung])</f>
        <v>0</v>
      </c>
      <c r="F17" s="33">
        <f>SUM(tblMonth6[Stunden                  ohne Zuteilung])</f>
        <v>0</v>
      </c>
      <c r="G17" s="36">
        <f t="shared" si="0"/>
        <v>0</v>
      </c>
      <c r="H17" s="34"/>
    </row>
    <row r="18" spans="2:8" ht="18" customHeight="1">
      <c r="B18" s="32" t="s">
        <v>18</v>
      </c>
      <c r="C18" s="33">
        <f>SUM(tblMonth7[Stunden              Schule])</f>
        <v>0</v>
      </c>
      <c r="D18" s="33">
        <f>SUM(tblMonth7[Stunden Zusammenarbeit])</f>
        <v>0</v>
      </c>
      <c r="E18" s="33">
        <f>SUM(tblMonth7[Stunden Weiterbildung])</f>
        <v>0</v>
      </c>
      <c r="F18" s="33">
        <f>SUM(tblMonth7[Stunden            ohne Zuteilung])</f>
        <v>0</v>
      </c>
      <c r="G18" s="36">
        <f t="shared" si="0"/>
        <v>0</v>
      </c>
      <c r="H18" s="34"/>
    </row>
    <row r="19" spans="2:8" ht="18" customHeight="1">
      <c r="B19" s="70" t="s">
        <v>24</v>
      </c>
      <c r="C19" s="26">
        <f>SUM(C7:C18)</f>
        <v>0</v>
      </c>
      <c r="D19" s="26">
        <f t="shared" ref="D19:G19" si="1">SUM(D7:D18)</f>
        <v>0</v>
      </c>
      <c r="E19" s="26">
        <f t="shared" si="1"/>
        <v>0</v>
      </c>
      <c r="F19" s="26">
        <f t="shared" si="1"/>
        <v>0</v>
      </c>
      <c r="G19" s="56">
        <f t="shared" si="1"/>
        <v>0</v>
      </c>
      <c r="H19" s="35"/>
    </row>
    <row r="20" spans="2:8" ht="5.0999999999999996" customHeight="1"/>
    <row r="21" spans="2:8">
      <c r="B21" s="27" t="s">
        <v>26</v>
      </c>
      <c r="C21" s="28"/>
      <c r="D21" s="28"/>
      <c r="E21" s="28"/>
      <c r="F21" s="28"/>
      <c r="G21" s="37"/>
    </row>
    <row r="22" spans="2:8" ht="5.0999999999999996" customHeight="1"/>
    <row r="23" spans="2:8">
      <c r="B23" s="27" t="s">
        <v>28</v>
      </c>
      <c r="C23" s="28"/>
      <c r="D23" s="28"/>
      <c r="E23" s="28"/>
      <c r="F23" s="28"/>
      <c r="G23" s="36">
        <f>G19-G21</f>
        <v>0</v>
      </c>
    </row>
    <row r="24" spans="2:8" ht="5.0999999999999996" customHeight="1"/>
    <row r="25" spans="2:8">
      <c r="B25" s="27" t="s">
        <v>27</v>
      </c>
      <c r="C25" s="28"/>
      <c r="D25" s="28"/>
      <c r="E25" s="28"/>
      <c r="F25" s="28"/>
      <c r="G25" s="37"/>
    </row>
    <row r="26" spans="2:8" ht="5.0999999999999996" customHeight="1"/>
    <row r="27" spans="2:8">
      <c r="B27" s="27" t="s">
        <v>29</v>
      </c>
      <c r="C27" s="28"/>
      <c r="D27" s="28"/>
      <c r="E27" s="28"/>
      <c r="F27" s="28"/>
      <c r="G27" s="36">
        <f>G23+G25</f>
        <v>0</v>
      </c>
    </row>
    <row r="30" spans="2:8">
      <c r="B30" s="83" t="s">
        <v>11</v>
      </c>
      <c r="C30" s="85"/>
      <c r="E30" s="81" t="s">
        <v>10</v>
      </c>
      <c r="F30" s="87"/>
      <c r="G30" s="88"/>
    </row>
    <row r="31" spans="2:8">
      <c r="B31" s="84"/>
      <c r="C31" s="86"/>
      <c r="E31" s="82"/>
      <c r="F31" s="89"/>
      <c r="G31" s="90"/>
    </row>
  </sheetData>
  <sheetProtection sheet="1" objects="1" scenarios="1" selectLockedCells="1"/>
  <mergeCells count="5">
    <mergeCell ref="B1:E2"/>
    <mergeCell ref="E30:E31"/>
    <mergeCell ref="B30:B31"/>
    <mergeCell ref="C30:C31"/>
    <mergeCell ref="F30:G31"/>
  </mergeCells>
  <pageMargins left="0.70866141732283472" right="0.70866141732283472" top="0.9448818897637796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39997558519241921"/>
  </sheetPr>
  <dimension ref="B1:H43"/>
  <sheetViews>
    <sheetView showGridLines="0" showRowColHeaders="0" zoomScaleNormal="100" workbookViewId="0">
      <selection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19</v>
      </c>
    </row>
    <row r="2" spans="2:8">
      <c r="F2" s="39"/>
    </row>
    <row r="3" spans="2:8" hidden="1">
      <c r="F3" s="39"/>
    </row>
    <row r="4" spans="2:8" hidden="1"/>
    <row r="5" spans="2:8" hidden="1"/>
    <row r="6" spans="2:8" ht="35.1" customHeight="1">
      <c r="B6" s="13" t="s">
        <v>2</v>
      </c>
      <c r="C6" s="14" t="s">
        <v>33</v>
      </c>
      <c r="D6" s="14" t="s">
        <v>3</v>
      </c>
      <c r="E6" s="14" t="s">
        <v>4</v>
      </c>
      <c r="F6" s="14" t="s">
        <v>32</v>
      </c>
      <c r="G6" s="14" t="s">
        <v>34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SUM(tblMonth8[[#This Row],[Stunden                         Schule]:[Stunden 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SUM(tblMonth8[[#This Row],[Stunden                         Schule]:[Stunden   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SUM(tblMonth8[[#This Row],[Stunden                         Schule]:[Stunden 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SUM(tblMonth8[[#This Row],[Stunden                         Schule]:[Stunden 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SUM(tblMonth8[[#This Row],[Stunden                         Schule]:[Stunden 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SUM(tblMonth8[[#This Row],[Stunden                         Schule]:[Stunden 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SUM(tblMonth8[[#This Row],[Stunden                         Schule]:[Stunden 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SUM(tblMonth8[[#This Row],[Stunden                         Schule]:[Stunden 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SUM(tblMonth8[[#This Row],[Stunden                         Schule]:[Stunden 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SUM(tblMonth8[[#This Row],[Stunden                         Schule]:[Stunden 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SUM(tblMonth8[[#This Row],[Stunden                         Schule]:[Stunden 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SUM(tblMonth8[[#This Row],[Stunden                         Schule]:[Stunden 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SUM(tblMonth8[[#This Row],[Stunden                         Schule]:[Stunden 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SUM(tblMonth8[[#This Row],[Stunden                         Schule]:[Stunden 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SUM(tblMonth8[[#This Row],[Stunden                         Schule]:[Stunden 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SUM(tblMonth8[[#This Row],[Stunden                         Schule]:[Stunden 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SUM(tblMonth8[[#This Row],[Stunden                         Schule]:[Stunden 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SUM(tblMonth8[[#This Row],[Stunden                         Schule]:[Stunden 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SUM(tblMonth8[[#This Row],[Stunden                         Schule]:[Stunden 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SUM(tblMonth8[[#This Row],[Stunden                         Schule]:[Stunden 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SUM(tblMonth8[[#This Row],[Stunden                         Schule]:[Stunden 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SUM(tblMonth8[[#This Row],[Stunden                         Schule]:[Stunden 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SUM(tblMonth8[[#This Row],[Stunden                         Schule]:[Stunden 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SUM(tblMonth8[[#This Row],[Stunden                         Schule]:[Stunden 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SUM(tblMonth8[[#This Row],[Stunden                         Schule]:[Stunden 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SUM(tblMonth8[[#This Row],[Stunden                         Schule]:[Stunden 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SUM(tblMonth8[[#This Row],[Stunden                         Schule]:[Stunden 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SUM(tblMonth8[[#This Row],[Stunden                         Schule]:[Stunden 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SUM(tblMonth8[[#This Row],[Stunden                         Schule]:[Stunden 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SUM(tblMonth8[[#This Row],[Stunden                         Schule]:[Stunden   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SUM(tblMonth8[[#This Row],[Stunden                         Schule]:[Stunden   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17"/>
    </row>
    <row r="39" spans="2:8">
      <c r="B39" s="44" t="s">
        <v>24</v>
      </c>
      <c r="C39" s="45"/>
      <c r="D39" s="45"/>
      <c r="E39" s="45"/>
      <c r="F39" s="45"/>
      <c r="G39" s="46">
        <f>SUM(G7:G38)</f>
        <v>0</v>
      </c>
      <c r="H39" s="60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Width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42" sqref="C42:C43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20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38</v>
      </c>
      <c r="D6" s="14" t="s">
        <v>3</v>
      </c>
      <c r="E6" s="14" t="s">
        <v>4</v>
      </c>
      <c r="F6" s="14" t="s">
        <v>37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SUM(tblMonth9[[#This Row],[Stunden             Schule]:[Stunden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SUM(tblMonth9[[#This Row],[Stunden             Schule]:[Stunden              ohne Zuteilung]])</f>
        <v>0</v>
      </c>
      <c r="H8" s="16"/>
    </row>
    <row r="9" spans="2:8">
      <c r="B9" s="20">
        <f t="shared" ref="B9:B36" si="0">B8+1</f>
        <v>3</v>
      </c>
      <c r="C9" s="18"/>
      <c r="D9" s="18"/>
      <c r="E9" s="18"/>
      <c r="F9" s="18"/>
      <c r="G9" s="19">
        <f>SUM(tblMonth9[[#This Row],[Stunden             Schule]:[Stunden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SUM(tblMonth9[[#This Row],[Stunden             Schule]:[Stunden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SUM(tblMonth9[[#This Row],[Stunden             Schule]:[Stunden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SUM(tblMonth9[[#This Row],[Stunden             Schule]:[Stunden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SUM(tblMonth9[[#This Row],[Stunden             Schule]:[Stunden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SUM(tblMonth9[[#This Row],[Stunden             Schule]:[Stunden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SUM(tblMonth9[[#This Row],[Stunden             Schule]:[Stunden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SUM(tblMonth9[[#This Row],[Stunden             Schule]:[Stunden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SUM(tblMonth9[[#This Row],[Stunden             Schule]:[Stunden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SUM(tblMonth9[[#This Row],[Stunden             Schule]:[Stunden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SUM(tblMonth9[[#This Row],[Stunden             Schule]:[Stunden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SUM(tblMonth9[[#This Row],[Stunden             Schule]:[Stunden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SUM(tblMonth9[[#This Row],[Stunden             Schule]:[Stunden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SUM(tblMonth9[[#This Row],[Stunden             Schule]:[Stunden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SUM(tblMonth9[[#This Row],[Stunden             Schule]:[Stunden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SUM(tblMonth9[[#This Row],[Stunden             Schule]:[Stunden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SUM(tblMonth9[[#This Row],[Stunden             Schule]:[Stunden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SUM(tblMonth9[[#This Row],[Stunden             Schule]:[Stunden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SUM(tblMonth9[[#This Row],[Stunden             Schule]:[Stunden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SUM(tblMonth9[[#This Row],[Stunden             Schule]:[Stunden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SUM(tblMonth9[[#This Row],[Stunden             Schule]:[Stunden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SUM(tblMonth9[[#This Row],[Stunden             Schule]:[Stunden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SUM(tblMonth9[[#This Row],[Stunden             Schule]:[Stunden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SUM(tblMonth9[[#This Row],[Stunden             Schule]:[Stunden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SUM(tblMonth9[[#This Row],[Stunden             Schule]:[Stunden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SUM(tblMonth9[[#This Row],[Stunden             Schule]:[Stunden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SUM(tblMonth9[[#This Row],[Stunden             Schule]:[Stunden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SUM(tblMonth9[[#This Row],[Stunden             Schule]:[Stunden              ohne Zuteilung]])</f>
        <v>0</v>
      </c>
      <c r="H36" s="16"/>
    </row>
    <row r="37" spans="2:8">
      <c r="B37" s="25"/>
      <c r="C37" s="57"/>
      <c r="D37" s="57"/>
      <c r="E37" s="57"/>
      <c r="F37" s="57"/>
      <c r="G37" s="23">
        <f>SUM(tblMonth9[[#This Row],[Stunden             Schule]:[Stunden              ohne Zuteilung]])</f>
        <v>0</v>
      </c>
      <c r="H37" s="24"/>
    </row>
    <row r="38" spans="2:8" ht="5.0999999999999996" customHeight="1">
      <c r="B38" s="25"/>
      <c r="C38" s="58"/>
      <c r="D38" s="58"/>
      <c r="E38" s="58"/>
      <c r="F38" s="59"/>
      <c r="G38" s="23"/>
      <c r="H38" s="62"/>
    </row>
    <row r="39" spans="2:8">
      <c r="B39" s="47" t="s">
        <v>24</v>
      </c>
      <c r="C39" s="48"/>
      <c r="D39" s="48"/>
      <c r="E39" s="48"/>
      <c r="F39" s="49"/>
      <c r="G39" s="50">
        <f>SUM(G7:G38)</f>
        <v>0</v>
      </c>
      <c r="H39" s="61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42" sqref="C42:C43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21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39</v>
      </c>
      <c r="D6" s="14" t="s">
        <v>3</v>
      </c>
      <c r="E6" s="14" t="s">
        <v>4</v>
      </c>
      <c r="F6" s="14" t="s">
        <v>40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SUM(tblMonth10[[#This Row],[Stunden         Schule]:[Stunden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SUM(tblMonth10[[#This Row],[Stunden         Schule]:[Stunden 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SUM(tblMonth10[[#This Row],[Stunden         Schule]:[Stunden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SUM(tblMonth10[[#This Row],[Stunden         Schule]:[Stunden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SUM(tblMonth10[[#This Row],[Stunden         Schule]:[Stunden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SUM(tblMonth10[[#This Row],[Stunden         Schule]:[Stunden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SUM(tblMonth10[[#This Row],[Stunden         Schule]:[Stunden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SUM(tblMonth10[[#This Row],[Stunden         Schule]:[Stunden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SUM(tblMonth10[[#This Row],[Stunden         Schule]:[Stunden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SUM(tblMonth10[[#This Row],[Stunden         Schule]:[Stunden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SUM(tblMonth10[[#This Row],[Stunden         Schule]:[Stunden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SUM(tblMonth10[[#This Row],[Stunden         Schule]:[Stunden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SUM(tblMonth10[[#This Row],[Stunden         Schule]:[Stunden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SUM(tblMonth10[[#This Row],[Stunden         Schule]:[Stunden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SUM(tblMonth10[[#This Row],[Stunden         Schule]:[Stunden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SUM(tblMonth10[[#This Row],[Stunden         Schule]:[Stunden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SUM(tblMonth10[[#This Row],[Stunden         Schule]:[Stunden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SUM(tblMonth10[[#This Row],[Stunden         Schule]:[Stunden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SUM(tblMonth10[[#This Row],[Stunden         Schule]:[Stunden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SUM(tblMonth10[[#This Row],[Stunden         Schule]:[Stunden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SUM(tblMonth10[[#This Row],[Stunden         Schule]:[Stunden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SUM(tblMonth10[[#This Row],[Stunden         Schule]:[Stunden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SUM(tblMonth10[[#This Row],[Stunden         Schule]:[Stunden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SUM(tblMonth10[[#This Row],[Stunden         Schule]:[Stunden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SUM(tblMonth10[[#This Row],[Stunden         Schule]:[Stunden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SUM(tblMonth10[[#This Row],[Stunden         Schule]:[Stunden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SUM(tblMonth10[[#This Row],[Stunden         Schule]:[Stunden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SUM(tblMonth10[[#This Row],[Stunden         Schule]:[Stunden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SUM(tblMonth10[[#This Row],[Stunden         Schule]:[Stunden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SUM(tblMonth10[[#This Row],[Stunden         Schule]:[Stunden 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SUM(tblMonth10[[#This Row],[Stunden         Schule]:[Stunden 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62"/>
    </row>
    <row r="39" spans="2:8">
      <c r="B39" s="44" t="s">
        <v>24</v>
      </c>
      <c r="C39" s="45"/>
      <c r="D39" s="45"/>
      <c r="E39" s="45"/>
      <c r="F39" s="45"/>
      <c r="G39" s="46">
        <f>SUM(G7:G38)</f>
        <v>0</v>
      </c>
      <c r="H39" s="60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42" sqref="C42:C43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22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41</v>
      </c>
      <c r="D6" s="14" t="s">
        <v>3</v>
      </c>
      <c r="E6" s="14" t="s">
        <v>4</v>
      </c>
      <c r="F6" s="14" t="s">
        <v>37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SUM(tblMonth11[[#This Row],[Stunden           Schule]:[Stunden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SUM(tblMonth11[[#This Row],[Stunden           Schule]:[Stunden              ohne Zuteilung]])</f>
        <v>0</v>
      </c>
      <c r="H8" s="16"/>
    </row>
    <row r="9" spans="2:8">
      <c r="B9" s="20">
        <f t="shared" ref="B9:B36" si="0">B8+1</f>
        <v>3</v>
      </c>
      <c r="C9" s="18"/>
      <c r="D9" s="18"/>
      <c r="E9" s="18"/>
      <c r="F9" s="18"/>
      <c r="G9" s="19">
        <f>SUM(tblMonth11[[#This Row],[Stunden           Schule]:[Stunden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SUM(tblMonth11[[#This Row],[Stunden           Schule]:[Stunden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SUM(tblMonth11[[#This Row],[Stunden           Schule]:[Stunden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SUM(tblMonth11[[#This Row],[Stunden           Schule]:[Stunden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SUM(tblMonth11[[#This Row],[Stunden           Schule]:[Stunden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SUM(tblMonth11[[#This Row],[Stunden           Schule]:[Stunden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SUM(tblMonth11[[#This Row],[Stunden           Schule]:[Stunden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SUM(tblMonth11[[#This Row],[Stunden           Schule]:[Stunden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SUM(tblMonth11[[#This Row],[Stunden           Schule]:[Stunden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SUM(tblMonth11[[#This Row],[Stunden           Schule]:[Stunden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SUM(tblMonth11[[#This Row],[Stunden           Schule]:[Stunden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SUM(tblMonth11[[#This Row],[Stunden           Schule]:[Stunden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SUM(tblMonth11[[#This Row],[Stunden           Schule]:[Stunden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SUM(tblMonth11[[#This Row],[Stunden           Schule]:[Stunden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SUM(tblMonth11[[#This Row],[Stunden           Schule]:[Stunden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SUM(tblMonth11[[#This Row],[Stunden           Schule]:[Stunden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SUM(tblMonth11[[#This Row],[Stunden           Schule]:[Stunden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SUM(tblMonth11[[#This Row],[Stunden           Schule]:[Stunden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SUM(tblMonth11[[#This Row],[Stunden           Schule]:[Stunden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SUM(tblMonth11[[#This Row],[Stunden           Schule]:[Stunden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SUM(tblMonth11[[#This Row],[Stunden           Schule]:[Stunden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SUM(tblMonth11[[#This Row],[Stunden           Schule]:[Stunden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SUM(tblMonth11[[#This Row],[Stunden           Schule]:[Stunden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SUM(tblMonth11[[#This Row],[Stunden           Schule]:[Stunden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SUM(tblMonth11[[#This Row],[Stunden           Schule]:[Stunden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SUM(tblMonth11[[#This Row],[Stunden           Schule]:[Stunden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SUM(tblMonth11[[#This Row],[Stunden           Schule]:[Stunden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SUM(tblMonth11[[#This Row],[Stunden           Schule]:[Stunden              ohne Zuteilung]])</f>
        <v>0</v>
      </c>
      <c r="H36" s="16"/>
    </row>
    <row r="37" spans="2:8">
      <c r="B37" s="25"/>
      <c r="C37" s="57"/>
      <c r="D37" s="57"/>
      <c r="E37" s="57"/>
      <c r="F37" s="57"/>
      <c r="G37" s="23">
        <f>SUM(tblMonth11[[#This Row],[Stunden           Schule]:[Stunden              ohne Zuteilung]])</f>
        <v>0</v>
      </c>
      <c r="H37" s="24"/>
    </row>
    <row r="38" spans="2:8" ht="5.0999999999999996" customHeight="1">
      <c r="B38" s="25"/>
      <c r="C38" s="58"/>
      <c r="D38" s="58"/>
      <c r="E38" s="58"/>
      <c r="F38" s="59"/>
      <c r="G38" s="23"/>
      <c r="H38" s="62"/>
    </row>
    <row r="39" spans="2:8">
      <c r="B39" s="47" t="s">
        <v>24</v>
      </c>
      <c r="C39" s="48"/>
      <c r="D39" s="48"/>
      <c r="E39" s="48"/>
      <c r="F39" s="49"/>
      <c r="G39" s="50">
        <f>SUM(G7:G38)</f>
        <v>0</v>
      </c>
      <c r="H39" s="61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42" sqref="C42:C43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23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42</v>
      </c>
      <c r="D6" s="14" t="s">
        <v>3</v>
      </c>
      <c r="E6" s="14" t="s">
        <v>4</v>
      </c>
      <c r="F6" s="14" t="s">
        <v>37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SUM(tblMonth12[[#This Row],[Stunden            Schule]:[Stunden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SUM(tblMonth12[[#This Row],[Stunden            Schule]:[Stunden  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SUM(tblMonth12[[#This Row],[Stunden            Schule]:[Stunden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SUM(tblMonth12[[#This Row],[Stunden            Schule]:[Stunden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SUM(tblMonth12[[#This Row],[Stunden            Schule]:[Stunden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SUM(tblMonth12[[#This Row],[Stunden            Schule]:[Stunden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SUM(tblMonth12[[#This Row],[Stunden            Schule]:[Stunden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SUM(tblMonth12[[#This Row],[Stunden            Schule]:[Stunden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SUM(tblMonth12[[#This Row],[Stunden            Schule]:[Stunden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SUM(tblMonth12[[#This Row],[Stunden            Schule]:[Stunden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SUM(tblMonth12[[#This Row],[Stunden            Schule]:[Stunden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SUM(tblMonth12[[#This Row],[Stunden            Schule]:[Stunden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SUM(tblMonth12[[#This Row],[Stunden            Schule]:[Stunden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SUM(tblMonth12[[#This Row],[Stunden            Schule]:[Stunden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SUM(tblMonth12[[#This Row],[Stunden            Schule]:[Stunden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SUM(tblMonth12[[#This Row],[Stunden            Schule]:[Stunden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SUM(tblMonth12[[#This Row],[Stunden            Schule]:[Stunden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SUM(tblMonth12[[#This Row],[Stunden            Schule]:[Stunden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SUM(tblMonth12[[#This Row],[Stunden            Schule]:[Stunden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SUM(tblMonth12[[#This Row],[Stunden            Schule]:[Stunden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SUM(tblMonth12[[#This Row],[Stunden            Schule]:[Stunden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SUM(tblMonth12[[#This Row],[Stunden            Schule]:[Stunden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SUM(tblMonth12[[#This Row],[Stunden            Schule]:[Stunden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SUM(tblMonth12[[#This Row],[Stunden            Schule]:[Stunden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SUM(tblMonth12[[#This Row],[Stunden            Schule]:[Stunden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SUM(tblMonth12[[#This Row],[Stunden            Schule]:[Stunden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SUM(tblMonth12[[#This Row],[Stunden            Schule]:[Stunden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SUM(tblMonth12[[#This Row],[Stunden            Schule]:[Stunden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SUM(tblMonth12[[#This Row],[Stunden            Schule]:[Stunden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SUM(tblMonth12[[#This Row],[Stunden            Schule]:[Stunden  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SUM(tblMonth12[[#This Row],[Stunden            Schule]:[Stunden  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62"/>
    </row>
    <row r="39" spans="2:8">
      <c r="B39" s="44" t="s">
        <v>24</v>
      </c>
      <c r="C39" s="45"/>
      <c r="D39" s="45"/>
      <c r="E39" s="45"/>
      <c r="F39" s="45"/>
      <c r="G39" s="46">
        <f>SUM(G7:G38)</f>
        <v>0</v>
      </c>
      <c r="H39" s="60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2" t="s">
        <v>1</v>
      </c>
      <c r="H1" s="43" t="s">
        <v>12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42</v>
      </c>
      <c r="D6" s="14" t="s">
        <v>3</v>
      </c>
      <c r="E6" s="14" t="s">
        <v>4</v>
      </c>
      <c r="F6" s="14" t="s">
        <v>43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SUM(tblMonth1[[#This Row],[Stunden            Schule]:[Stunden     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SUM(tblMonth1[[#This Row],[Stunden            Schule]:[Stunden                 ohne Zuteilung]])</f>
        <v>0</v>
      </c>
      <c r="H8" s="16"/>
    </row>
    <row r="9" spans="2:8">
      <c r="B9" s="20">
        <f t="shared" ref="B9:B37" si="0">B8+1</f>
        <v>3</v>
      </c>
      <c r="C9" s="18"/>
      <c r="D9" s="18"/>
      <c r="E9" s="18"/>
      <c r="F9" s="18"/>
      <c r="G9" s="19">
        <f>SUM(tblMonth1[[#This Row],[Stunden            Schule]:[Stunden     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SUM(tblMonth1[[#This Row],[Stunden            Schule]:[Stunden     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SUM(tblMonth1[[#This Row],[Stunden            Schule]:[Stunden     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SUM(tblMonth1[[#This Row],[Stunden            Schule]:[Stunden     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SUM(tblMonth1[[#This Row],[Stunden            Schule]:[Stunden     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SUM(tblMonth1[[#This Row],[Stunden            Schule]:[Stunden     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SUM(tblMonth1[[#This Row],[Stunden            Schule]:[Stunden     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SUM(tblMonth1[[#This Row],[Stunden            Schule]:[Stunden     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SUM(tblMonth1[[#This Row],[Stunden            Schule]:[Stunden     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SUM(tblMonth1[[#This Row],[Stunden            Schule]:[Stunden     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SUM(tblMonth1[[#This Row],[Stunden            Schule]:[Stunden     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SUM(tblMonth1[[#This Row],[Stunden            Schule]:[Stunden     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SUM(tblMonth1[[#This Row],[Stunden            Schule]:[Stunden     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SUM(tblMonth1[[#This Row],[Stunden            Schule]:[Stunden     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SUM(tblMonth1[[#This Row],[Stunden            Schule]:[Stunden     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SUM(tblMonth1[[#This Row],[Stunden            Schule]:[Stunden     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SUM(tblMonth1[[#This Row],[Stunden            Schule]:[Stunden     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SUM(tblMonth1[[#This Row],[Stunden            Schule]:[Stunden     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SUM(tblMonth1[[#This Row],[Stunden            Schule]:[Stunden     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SUM(tblMonth1[[#This Row],[Stunden            Schule]:[Stunden     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SUM(tblMonth1[[#This Row],[Stunden            Schule]:[Stunden     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SUM(tblMonth1[[#This Row],[Stunden            Schule]:[Stunden     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SUM(tblMonth1[[#This Row],[Stunden            Schule]:[Stunden     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SUM(tblMonth1[[#This Row],[Stunden            Schule]:[Stunden     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SUM(tblMonth1[[#This Row],[Stunden            Schule]:[Stunden     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SUM(tblMonth1[[#This Row],[Stunden            Schule]:[Stunden     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SUM(tblMonth1[[#This Row],[Stunden            Schule]:[Stunden                 ohne Zuteilung]])</f>
        <v>0</v>
      </c>
      <c r="H35" s="16"/>
    </row>
    <row r="36" spans="2:8">
      <c r="B36" s="20">
        <f t="shared" si="0"/>
        <v>30</v>
      </c>
      <c r="C36" s="18"/>
      <c r="D36" s="18"/>
      <c r="E36" s="18"/>
      <c r="F36" s="18"/>
      <c r="G36" s="19">
        <f>SUM(tblMonth1[[#This Row],[Stunden            Schule]:[Stunden                 ohne Zuteilung]])</f>
        <v>0</v>
      </c>
      <c r="H36" s="16"/>
    </row>
    <row r="37" spans="2:8">
      <c r="B37" s="20">
        <f t="shared" si="0"/>
        <v>31</v>
      </c>
      <c r="C37" s="18"/>
      <c r="D37" s="18"/>
      <c r="E37" s="18"/>
      <c r="F37" s="18"/>
      <c r="G37" s="19">
        <f>SUM(tblMonth1[[#This Row],[Stunden            Schule]:[Stunden                 ohne Zuteilung]])</f>
        <v>0</v>
      </c>
      <c r="H37" s="17"/>
    </row>
    <row r="38" spans="2:8" ht="5.0999999999999996" customHeight="1">
      <c r="B38" s="20"/>
      <c r="C38" s="57"/>
      <c r="D38" s="57"/>
      <c r="E38" s="57"/>
      <c r="F38" s="57"/>
      <c r="G38" s="19"/>
      <c r="H38" s="17"/>
    </row>
    <row r="39" spans="2:8">
      <c r="B39" s="44" t="s">
        <v>24</v>
      </c>
      <c r="C39" s="45"/>
      <c r="D39" s="45"/>
      <c r="E39" s="45"/>
      <c r="F39" s="45"/>
      <c r="G39" s="46">
        <f>SUM(G7:G38)</f>
        <v>0</v>
      </c>
      <c r="H39" s="60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39997558519241921"/>
  </sheetPr>
  <dimension ref="B1:H43"/>
  <sheetViews>
    <sheetView showGridLines="0" showRowColHeaders="0" workbookViewId="0">
      <pane ySplit="6" topLeftCell="A7" activePane="bottomLeft" state="frozen"/>
      <selection activeCell="C7" sqref="C7"/>
      <selection pane="bottomLeft" activeCell="C7" sqref="C7"/>
    </sheetView>
  </sheetViews>
  <sheetFormatPr baseColWidth="10" defaultColWidth="8.75" defaultRowHeight="15.75"/>
  <cols>
    <col min="1" max="2" width="8.75" style="38" customWidth="1"/>
    <col min="3" max="6" width="14.625" style="38" customWidth="1"/>
    <col min="7" max="7" width="11.25" style="38" customWidth="1"/>
    <col min="8" max="8" width="40.625" style="38" customWidth="1"/>
    <col min="9" max="16384" width="8.75" style="38"/>
  </cols>
  <sheetData>
    <row r="1" spans="2:8" ht="39.950000000000003" customHeight="1">
      <c r="B1" s="53" t="s">
        <v>8</v>
      </c>
      <c r="C1" s="54"/>
      <c r="D1" s="91">
        <f>Mitarbeiter</f>
        <v>0</v>
      </c>
      <c r="E1" s="91"/>
      <c r="F1" s="52">
        <f>Schuljahr</f>
        <v>0</v>
      </c>
      <c r="G1" s="40" t="s">
        <v>1</v>
      </c>
      <c r="H1" s="41" t="s">
        <v>13</v>
      </c>
    </row>
    <row r="2" spans="2:8">
      <c r="F2" s="39"/>
    </row>
    <row r="3" spans="2:8" hidden="1">
      <c r="F3" s="39"/>
    </row>
    <row r="4" spans="2:8" hidden="1"/>
    <row r="5" spans="2:8" hidden="1"/>
    <row r="6" spans="2:8" ht="30" customHeight="1">
      <c r="B6" s="13" t="s">
        <v>2</v>
      </c>
      <c r="C6" s="14" t="s">
        <v>44</v>
      </c>
      <c r="D6" s="14" t="s">
        <v>3</v>
      </c>
      <c r="E6" s="14" t="s">
        <v>4</v>
      </c>
      <c r="F6" s="14" t="s">
        <v>45</v>
      </c>
      <c r="G6" s="14" t="s">
        <v>5</v>
      </c>
      <c r="H6" s="14" t="s">
        <v>6</v>
      </c>
    </row>
    <row r="7" spans="2:8">
      <c r="B7" s="20">
        <v>1</v>
      </c>
      <c r="C7" s="18"/>
      <c r="D7" s="18"/>
      <c r="E7" s="18"/>
      <c r="F7" s="18"/>
      <c r="G7" s="19">
        <f>SUM(tblMonth2[[#This Row],[Stunden               Schule]:[Stunden            ohne Zuteilung]])</f>
        <v>0</v>
      </c>
      <c r="H7" s="15"/>
    </row>
    <row r="8" spans="2:8">
      <c r="B8" s="20">
        <f>B7+1</f>
        <v>2</v>
      </c>
      <c r="C8" s="18"/>
      <c r="D8" s="18"/>
      <c r="E8" s="18"/>
      <c r="F8" s="18"/>
      <c r="G8" s="19">
        <f>SUM(tblMonth2[[#This Row],[Stunden               Schule]:[Stunden            ohne Zuteilung]])</f>
        <v>0</v>
      </c>
      <c r="H8" s="16"/>
    </row>
    <row r="9" spans="2:8">
      <c r="B9" s="20">
        <f t="shared" ref="B9:B35" si="0">B8+1</f>
        <v>3</v>
      </c>
      <c r="C9" s="18"/>
      <c r="D9" s="18"/>
      <c r="E9" s="18"/>
      <c r="F9" s="18"/>
      <c r="G9" s="19">
        <f>SUM(tblMonth2[[#This Row],[Stunden               Schule]:[Stunden            ohne Zuteilung]])</f>
        <v>0</v>
      </c>
      <c r="H9" s="16"/>
    </row>
    <row r="10" spans="2:8">
      <c r="B10" s="20">
        <f t="shared" si="0"/>
        <v>4</v>
      </c>
      <c r="C10" s="18"/>
      <c r="D10" s="18"/>
      <c r="E10" s="18"/>
      <c r="F10" s="18"/>
      <c r="G10" s="19">
        <f>SUM(tblMonth2[[#This Row],[Stunden               Schule]:[Stunden            ohne Zuteilung]])</f>
        <v>0</v>
      </c>
      <c r="H10" s="16"/>
    </row>
    <row r="11" spans="2:8">
      <c r="B11" s="20">
        <f t="shared" si="0"/>
        <v>5</v>
      </c>
      <c r="C11" s="18"/>
      <c r="D11" s="18"/>
      <c r="E11" s="18"/>
      <c r="F11" s="18"/>
      <c r="G11" s="19">
        <f>SUM(tblMonth2[[#This Row],[Stunden               Schule]:[Stunden            ohne Zuteilung]])</f>
        <v>0</v>
      </c>
      <c r="H11" s="16"/>
    </row>
    <row r="12" spans="2:8">
      <c r="B12" s="20">
        <f t="shared" si="0"/>
        <v>6</v>
      </c>
      <c r="C12" s="18"/>
      <c r="D12" s="18"/>
      <c r="E12" s="18"/>
      <c r="F12" s="18"/>
      <c r="G12" s="19">
        <f>SUM(tblMonth2[[#This Row],[Stunden               Schule]:[Stunden            ohne Zuteilung]])</f>
        <v>0</v>
      </c>
      <c r="H12" s="16"/>
    </row>
    <row r="13" spans="2:8">
      <c r="B13" s="20">
        <f t="shared" si="0"/>
        <v>7</v>
      </c>
      <c r="C13" s="18"/>
      <c r="D13" s="18"/>
      <c r="E13" s="18"/>
      <c r="F13" s="18"/>
      <c r="G13" s="19">
        <f>SUM(tblMonth2[[#This Row],[Stunden               Schule]:[Stunden            ohne Zuteilung]])</f>
        <v>0</v>
      </c>
      <c r="H13" s="16"/>
    </row>
    <row r="14" spans="2:8">
      <c r="B14" s="20">
        <f t="shared" si="0"/>
        <v>8</v>
      </c>
      <c r="C14" s="18"/>
      <c r="D14" s="18"/>
      <c r="E14" s="18"/>
      <c r="F14" s="18"/>
      <c r="G14" s="19">
        <f>SUM(tblMonth2[[#This Row],[Stunden               Schule]:[Stunden            ohne Zuteilung]])</f>
        <v>0</v>
      </c>
      <c r="H14" s="16"/>
    </row>
    <row r="15" spans="2:8">
      <c r="B15" s="20">
        <f t="shared" si="0"/>
        <v>9</v>
      </c>
      <c r="C15" s="18"/>
      <c r="D15" s="18"/>
      <c r="E15" s="18"/>
      <c r="F15" s="18"/>
      <c r="G15" s="19">
        <f>SUM(tblMonth2[[#This Row],[Stunden               Schule]:[Stunden            ohne Zuteilung]])</f>
        <v>0</v>
      </c>
      <c r="H15" s="16"/>
    </row>
    <row r="16" spans="2:8">
      <c r="B16" s="20">
        <f t="shared" si="0"/>
        <v>10</v>
      </c>
      <c r="C16" s="18"/>
      <c r="D16" s="18"/>
      <c r="E16" s="18"/>
      <c r="F16" s="18"/>
      <c r="G16" s="19">
        <f>SUM(tblMonth2[[#This Row],[Stunden               Schule]:[Stunden            ohne Zuteilung]])</f>
        <v>0</v>
      </c>
      <c r="H16" s="16"/>
    </row>
    <row r="17" spans="2:8">
      <c r="B17" s="20">
        <f t="shared" si="0"/>
        <v>11</v>
      </c>
      <c r="C17" s="18"/>
      <c r="D17" s="18"/>
      <c r="E17" s="18"/>
      <c r="F17" s="18"/>
      <c r="G17" s="19">
        <f>SUM(tblMonth2[[#This Row],[Stunden               Schule]:[Stunden            ohne Zuteilung]])</f>
        <v>0</v>
      </c>
      <c r="H17" s="16"/>
    </row>
    <row r="18" spans="2:8">
      <c r="B18" s="20">
        <f t="shared" si="0"/>
        <v>12</v>
      </c>
      <c r="C18" s="18"/>
      <c r="D18" s="18"/>
      <c r="E18" s="18"/>
      <c r="F18" s="18"/>
      <c r="G18" s="19">
        <f>SUM(tblMonth2[[#This Row],[Stunden               Schule]:[Stunden            ohne Zuteilung]])</f>
        <v>0</v>
      </c>
      <c r="H18" s="16"/>
    </row>
    <row r="19" spans="2:8">
      <c r="B19" s="20">
        <f t="shared" si="0"/>
        <v>13</v>
      </c>
      <c r="C19" s="18"/>
      <c r="D19" s="18"/>
      <c r="E19" s="18"/>
      <c r="F19" s="18"/>
      <c r="G19" s="19">
        <f>SUM(tblMonth2[[#This Row],[Stunden               Schule]:[Stunden            ohne Zuteilung]])</f>
        <v>0</v>
      </c>
      <c r="H19" s="16"/>
    </row>
    <row r="20" spans="2:8">
      <c r="B20" s="20">
        <f t="shared" si="0"/>
        <v>14</v>
      </c>
      <c r="C20" s="18"/>
      <c r="D20" s="18"/>
      <c r="E20" s="18"/>
      <c r="F20" s="18"/>
      <c r="G20" s="19">
        <f>SUM(tblMonth2[[#This Row],[Stunden               Schule]:[Stunden            ohne Zuteilung]])</f>
        <v>0</v>
      </c>
      <c r="H20" s="16"/>
    </row>
    <row r="21" spans="2:8">
      <c r="B21" s="20">
        <f t="shared" si="0"/>
        <v>15</v>
      </c>
      <c r="C21" s="18"/>
      <c r="D21" s="18"/>
      <c r="E21" s="18"/>
      <c r="F21" s="18"/>
      <c r="G21" s="19">
        <f>SUM(tblMonth2[[#This Row],[Stunden               Schule]:[Stunden            ohne Zuteilung]])</f>
        <v>0</v>
      </c>
      <c r="H21" s="16"/>
    </row>
    <row r="22" spans="2:8">
      <c r="B22" s="20">
        <f t="shared" si="0"/>
        <v>16</v>
      </c>
      <c r="C22" s="18"/>
      <c r="D22" s="18"/>
      <c r="E22" s="18"/>
      <c r="F22" s="18"/>
      <c r="G22" s="19">
        <f>SUM(tblMonth2[[#This Row],[Stunden               Schule]:[Stunden            ohne Zuteilung]])</f>
        <v>0</v>
      </c>
      <c r="H22" s="16"/>
    </row>
    <row r="23" spans="2:8">
      <c r="B23" s="20">
        <f t="shared" si="0"/>
        <v>17</v>
      </c>
      <c r="C23" s="18"/>
      <c r="D23" s="18"/>
      <c r="E23" s="18"/>
      <c r="F23" s="18"/>
      <c r="G23" s="19">
        <f>SUM(tblMonth2[[#This Row],[Stunden               Schule]:[Stunden            ohne Zuteilung]])</f>
        <v>0</v>
      </c>
      <c r="H23" s="16"/>
    </row>
    <row r="24" spans="2:8">
      <c r="B24" s="20">
        <f t="shared" si="0"/>
        <v>18</v>
      </c>
      <c r="C24" s="18"/>
      <c r="D24" s="18"/>
      <c r="E24" s="18"/>
      <c r="F24" s="18"/>
      <c r="G24" s="19">
        <f>SUM(tblMonth2[[#This Row],[Stunden               Schule]:[Stunden            ohne Zuteilung]])</f>
        <v>0</v>
      </c>
      <c r="H24" s="16"/>
    </row>
    <row r="25" spans="2:8">
      <c r="B25" s="20">
        <f t="shared" si="0"/>
        <v>19</v>
      </c>
      <c r="C25" s="18"/>
      <c r="D25" s="18"/>
      <c r="E25" s="18"/>
      <c r="F25" s="18"/>
      <c r="G25" s="19">
        <f>SUM(tblMonth2[[#This Row],[Stunden               Schule]:[Stunden            ohne Zuteilung]])</f>
        <v>0</v>
      </c>
      <c r="H25" s="16"/>
    </row>
    <row r="26" spans="2:8">
      <c r="B26" s="20">
        <f t="shared" si="0"/>
        <v>20</v>
      </c>
      <c r="C26" s="18"/>
      <c r="D26" s="18"/>
      <c r="E26" s="18"/>
      <c r="F26" s="18"/>
      <c r="G26" s="19">
        <f>SUM(tblMonth2[[#This Row],[Stunden               Schule]:[Stunden            ohne Zuteilung]])</f>
        <v>0</v>
      </c>
      <c r="H26" s="16"/>
    </row>
    <row r="27" spans="2:8">
      <c r="B27" s="20">
        <f t="shared" si="0"/>
        <v>21</v>
      </c>
      <c r="C27" s="18"/>
      <c r="D27" s="18"/>
      <c r="E27" s="18"/>
      <c r="F27" s="18"/>
      <c r="G27" s="19">
        <f>SUM(tblMonth2[[#This Row],[Stunden               Schule]:[Stunden            ohne Zuteilung]])</f>
        <v>0</v>
      </c>
      <c r="H27" s="16"/>
    </row>
    <row r="28" spans="2:8">
      <c r="B28" s="20">
        <f t="shared" si="0"/>
        <v>22</v>
      </c>
      <c r="C28" s="18"/>
      <c r="D28" s="18"/>
      <c r="E28" s="18"/>
      <c r="F28" s="18"/>
      <c r="G28" s="19">
        <f>SUM(tblMonth2[[#This Row],[Stunden               Schule]:[Stunden            ohne Zuteilung]])</f>
        <v>0</v>
      </c>
      <c r="H28" s="16"/>
    </row>
    <row r="29" spans="2:8">
      <c r="B29" s="20">
        <f t="shared" si="0"/>
        <v>23</v>
      </c>
      <c r="C29" s="18"/>
      <c r="D29" s="18"/>
      <c r="E29" s="18"/>
      <c r="F29" s="18"/>
      <c r="G29" s="19">
        <f>SUM(tblMonth2[[#This Row],[Stunden               Schule]:[Stunden            ohne Zuteilung]])</f>
        <v>0</v>
      </c>
      <c r="H29" s="16"/>
    </row>
    <row r="30" spans="2:8">
      <c r="B30" s="20">
        <f t="shared" si="0"/>
        <v>24</v>
      </c>
      <c r="C30" s="18"/>
      <c r="D30" s="18"/>
      <c r="E30" s="18"/>
      <c r="F30" s="18"/>
      <c r="G30" s="19">
        <f>SUM(tblMonth2[[#This Row],[Stunden               Schule]:[Stunden            ohne Zuteilung]])</f>
        <v>0</v>
      </c>
      <c r="H30" s="16"/>
    </row>
    <row r="31" spans="2:8">
      <c r="B31" s="20">
        <f t="shared" si="0"/>
        <v>25</v>
      </c>
      <c r="C31" s="18"/>
      <c r="D31" s="18"/>
      <c r="E31" s="18"/>
      <c r="F31" s="18"/>
      <c r="G31" s="19">
        <f>SUM(tblMonth2[[#This Row],[Stunden               Schule]:[Stunden            ohne Zuteilung]])</f>
        <v>0</v>
      </c>
      <c r="H31" s="16"/>
    </row>
    <row r="32" spans="2:8">
      <c r="B32" s="20">
        <f t="shared" si="0"/>
        <v>26</v>
      </c>
      <c r="C32" s="18"/>
      <c r="D32" s="18"/>
      <c r="E32" s="18"/>
      <c r="F32" s="18"/>
      <c r="G32" s="19">
        <f>SUM(tblMonth2[[#This Row],[Stunden               Schule]:[Stunden            ohne Zuteilung]])</f>
        <v>0</v>
      </c>
      <c r="H32" s="16"/>
    </row>
    <row r="33" spans="2:8">
      <c r="B33" s="20">
        <f t="shared" si="0"/>
        <v>27</v>
      </c>
      <c r="C33" s="18"/>
      <c r="D33" s="18"/>
      <c r="E33" s="18"/>
      <c r="F33" s="18"/>
      <c r="G33" s="19">
        <f>SUM(tblMonth2[[#This Row],[Stunden               Schule]:[Stunden            ohne Zuteilung]])</f>
        <v>0</v>
      </c>
      <c r="H33" s="16"/>
    </row>
    <row r="34" spans="2:8">
      <c r="B34" s="20">
        <f t="shared" si="0"/>
        <v>28</v>
      </c>
      <c r="C34" s="18"/>
      <c r="D34" s="18"/>
      <c r="E34" s="18"/>
      <c r="F34" s="18"/>
      <c r="G34" s="19">
        <f>SUM(tblMonth2[[#This Row],[Stunden               Schule]:[Stunden            ohne Zuteilung]])</f>
        <v>0</v>
      </c>
      <c r="H34" s="16"/>
    </row>
    <row r="35" spans="2:8">
      <c r="B35" s="20">
        <f t="shared" si="0"/>
        <v>29</v>
      </c>
      <c r="C35" s="18"/>
      <c r="D35" s="18"/>
      <c r="E35" s="18"/>
      <c r="F35" s="18"/>
      <c r="G35" s="19">
        <f>SUM(tblMonth2[[#This Row],[Stunden               Schule]:[Stunden            ohne Zuteilung]])</f>
        <v>0</v>
      </c>
      <c r="H35" s="16"/>
    </row>
    <row r="36" spans="2:8">
      <c r="B36" s="20"/>
      <c r="C36" s="57"/>
      <c r="D36" s="57"/>
      <c r="E36" s="57"/>
      <c r="F36" s="57"/>
      <c r="G36" s="21">
        <f>SUM(tblMonth2[[#This Row],[Stunden               Schule]:[Stunden            ohne Zuteilung]])</f>
        <v>0</v>
      </c>
      <c r="H36" s="22"/>
    </row>
    <row r="37" spans="2:8">
      <c r="B37" s="20"/>
      <c r="C37" s="57"/>
      <c r="D37" s="57"/>
      <c r="E37" s="57"/>
      <c r="F37" s="57"/>
      <c r="G37" s="21">
        <f>SUM(tblMonth2[[#This Row],[Stunden               Schule]:[Stunden            ohne Zuteilung]])</f>
        <v>0</v>
      </c>
      <c r="H37" s="22"/>
    </row>
    <row r="38" spans="2:8" ht="5.0999999999999996" customHeight="1">
      <c r="B38" s="20"/>
      <c r="C38" s="57"/>
      <c r="D38" s="57"/>
      <c r="E38" s="57"/>
      <c r="F38" s="63"/>
      <c r="G38" s="21"/>
      <c r="H38" s="24"/>
    </row>
    <row r="39" spans="2:8">
      <c r="B39" s="44" t="s">
        <v>24</v>
      </c>
      <c r="C39" s="64"/>
      <c r="D39" s="64"/>
      <c r="E39" s="64"/>
      <c r="F39" s="65"/>
      <c r="G39" s="51">
        <f>SUM(G7:G38)</f>
        <v>0</v>
      </c>
      <c r="H39" s="66"/>
    </row>
    <row r="41" spans="2:8" s="10" customFormat="1"/>
    <row r="42" spans="2:8" s="10" customFormat="1">
      <c r="B42" s="83" t="s">
        <v>11</v>
      </c>
      <c r="C42" s="85"/>
      <c r="E42" s="81" t="s">
        <v>10</v>
      </c>
      <c r="F42" s="87"/>
      <c r="G42" s="88"/>
    </row>
    <row r="43" spans="2:8" s="10" customFormat="1">
      <c r="B43" s="84"/>
      <c r="C43" s="86"/>
      <c r="E43" s="82"/>
      <c r="F43" s="89"/>
      <c r="G43" s="90"/>
    </row>
  </sheetData>
  <sheetProtection sheet="1" objects="1" scenarios="1" selectLockedCells="1"/>
  <mergeCells count="5">
    <mergeCell ref="D1:E1"/>
    <mergeCell ref="B42:B43"/>
    <mergeCell ref="C42:C43"/>
    <mergeCell ref="E42:E43"/>
    <mergeCell ref="F42:G4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Startseite</vt:lpstr>
      <vt:lpstr>Total</vt:lpstr>
      <vt:lpstr>Aug</vt:lpstr>
      <vt:lpstr>Sep</vt:lpstr>
      <vt:lpstr>Okt</vt:lpstr>
      <vt:lpstr>Nov</vt:lpstr>
      <vt:lpstr>Dez</vt:lpstr>
      <vt:lpstr>Jan</vt:lpstr>
      <vt:lpstr>Feb</vt:lpstr>
      <vt:lpstr>Mar</vt:lpstr>
      <vt:lpstr>Apr</vt:lpstr>
      <vt:lpstr>Mai</vt:lpstr>
      <vt:lpstr>Jun</vt:lpstr>
      <vt:lpstr>Jul</vt:lpstr>
      <vt:lpstr>Apr!Drucktitel</vt:lpstr>
      <vt:lpstr>Aug!Drucktitel</vt:lpstr>
      <vt:lpstr>Dez!Drucktitel</vt:lpstr>
      <vt:lpstr>Feb!Drucktitel</vt:lpstr>
      <vt:lpstr>Jan!Drucktitel</vt:lpstr>
      <vt:lpstr>Jul!Drucktitel</vt:lpstr>
      <vt:lpstr>Jun!Drucktitel</vt:lpstr>
      <vt:lpstr>Mai!Drucktitel</vt:lpstr>
      <vt:lpstr>Mar!Drucktitel</vt:lpstr>
      <vt:lpstr>Nov!Drucktitel</vt:lpstr>
      <vt:lpstr>Okt!Drucktitel</vt:lpstr>
      <vt:lpstr>Sep!Drucktitel</vt:lpstr>
      <vt:lpstr>Mitarbeiter</vt:lpstr>
      <vt:lpstr>Schuljahr</vt:lpstr>
      <vt:lpstr>Total!signature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 Julian</dc:creator>
  <cp:lastModifiedBy>Ochsenbein Ruth</cp:lastModifiedBy>
  <cp:lastPrinted>2017-03-23T11:02:31Z</cp:lastPrinted>
  <dcterms:created xsi:type="dcterms:W3CDTF">2016-08-12T13:25:17Z</dcterms:created>
  <dcterms:modified xsi:type="dcterms:W3CDTF">2022-11-14T07:45:20Z</dcterms:modified>
</cp:coreProperties>
</file>