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mc:AlternateContent xmlns:mc="http://schemas.openxmlformats.org/markup-compatibility/2006">
    <mc:Choice Requires="x15">
      <x15ac:absPath xmlns:x15ac="http://schemas.microsoft.com/office/spreadsheetml/2010/11/ac" url="\\Sbigs0107\h-vsa$\B252RHE\Desktop\Berichterstattung\"/>
    </mc:Choice>
  </mc:AlternateContent>
  <xr:revisionPtr revIDLastSave="0" documentId="8_{D05513A0-EE3D-4336-AFF9-6AE2B834D9E2}" xr6:coauthVersionLast="36" xr6:coauthVersionMax="36" xr10:uidLastSave="{00000000-0000-0000-0000-000000000000}"/>
  <bookViews>
    <workbookView xWindow="0" yWindow="0" windowWidth="28800" windowHeight="12300" xr2:uid="{00000000-000D-0000-FFFF-FFFF00000000}"/>
  </bookViews>
  <sheets>
    <sheet name="Leistungsblatt (LEI)" sheetId="8" r:id="rId1"/>
    <sheet name="Leistungsblatt (LEI) Beispiel" sheetId="1" r:id="rId2"/>
    <sheet name="Daten Dropdown" sheetId="7" state="hidden" r:id="rId3"/>
  </sheets>
  <definedNames>
    <definedName name="Angebote" localSheetId="0">'Leistungsblatt (LEI)'!$E$21:$E$22</definedName>
    <definedName name="Angebote">'Leistungsblatt (LEI) Beispiel'!$E$21:$E$22</definedName>
    <definedName name="Angebotsbezeichnung" localSheetId="0">'Leistungsblatt (LEI)'!$E$15:$H$22</definedName>
    <definedName name="Angebotsbezeichnung">'Leistungsblatt (LEI) Beispiel'!$E$15:$H$22</definedName>
    <definedName name="_xlnm.Print_Area" localSheetId="0">'Leistungsblatt (LEI)'!$A$1:$Q$36</definedName>
    <definedName name="_xlnm.Print_Area" localSheetId="1">'Leistungsblatt (LEI) Beispiel'!$A$1:$Q$36</definedName>
    <definedName name="_xlnm.Print_Titles" localSheetId="0">'Leistungsblatt (LEI)'!$1:$2</definedName>
    <definedName name="_xlnm.Print_Titles" localSheetId="1">'Leistungsblatt (LEI) Beispiel'!$1:$2</definedName>
  </definedNames>
  <calcPr calcId="191029"/>
</workbook>
</file>

<file path=xl/calcChain.xml><?xml version="1.0" encoding="utf-8"?>
<calcChain xmlns="http://schemas.openxmlformats.org/spreadsheetml/2006/main">
  <c r="E36" i="8" l="1"/>
  <c r="D36" i="8"/>
  <c r="B36" i="8"/>
  <c r="A36" i="8"/>
  <c r="E35" i="8"/>
  <c r="D35" i="8"/>
  <c r="B35" i="8"/>
  <c r="A35" i="8"/>
  <c r="E34" i="8"/>
  <c r="D34" i="8"/>
  <c r="B34" i="8"/>
  <c r="A34" i="8"/>
  <c r="E33" i="8"/>
  <c r="D33" i="8"/>
  <c r="B33" i="8"/>
  <c r="A33" i="8"/>
  <c r="E32" i="8"/>
  <c r="D32" i="8"/>
  <c r="B32" i="8"/>
  <c r="A32" i="8"/>
  <c r="E31" i="8"/>
  <c r="D31" i="8"/>
  <c r="B31" i="8"/>
  <c r="A31" i="8"/>
  <c r="D25" i="8"/>
  <c r="I21" i="8"/>
  <c r="D24" i="8" s="1"/>
  <c r="F21" i="8"/>
  <c r="E21" i="8"/>
  <c r="D21" i="8"/>
  <c r="N20" i="8"/>
  <c r="M20" i="8"/>
  <c r="N19" i="8"/>
  <c r="M19" i="8"/>
  <c r="N18" i="8"/>
  <c r="M18" i="8"/>
  <c r="N17" i="8"/>
  <c r="M17" i="8"/>
  <c r="N16" i="8"/>
  <c r="M16" i="8"/>
  <c r="N15" i="8"/>
  <c r="M15" i="8"/>
  <c r="E3" i="8"/>
  <c r="A2" i="8"/>
  <c r="N21" i="8" l="1"/>
  <c r="M21" i="8"/>
  <c r="D26" i="8" s="1"/>
  <c r="D27" i="8" s="1"/>
  <c r="N16" i="1"/>
  <c r="N17" i="1"/>
  <c r="N18" i="1"/>
  <c r="N19" i="1"/>
  <c r="N20" i="1"/>
  <c r="N15" i="1"/>
  <c r="M16" i="1"/>
  <c r="M17" i="1"/>
  <c r="M18" i="1"/>
  <c r="M19" i="1"/>
  <c r="M20" i="1"/>
  <c r="M15" i="1"/>
  <c r="E32" i="1" l="1"/>
  <c r="E33" i="1"/>
  <c r="E34" i="1"/>
  <c r="E35" i="1"/>
  <c r="E36" i="1"/>
  <c r="E31" i="1"/>
  <c r="D31" i="1"/>
  <c r="B32" i="1"/>
  <c r="B33" i="1"/>
  <c r="B34" i="1"/>
  <c r="B35" i="1"/>
  <c r="B36" i="1"/>
  <c r="A32" i="1"/>
  <c r="A33" i="1"/>
  <c r="A34" i="1"/>
  <c r="A35" i="1"/>
  <c r="A36" i="1"/>
  <c r="A31" i="1"/>
  <c r="D33" i="1"/>
  <c r="D25" i="1"/>
  <c r="M21" i="1"/>
  <c r="I21" i="1"/>
  <c r="D24" i="1" s="1"/>
  <c r="D21" i="1"/>
  <c r="A2" i="1" l="1"/>
  <c r="B31" i="1" l="1"/>
  <c r="D36" i="1"/>
  <c r="D35" i="1"/>
  <c r="D34" i="1"/>
  <c r="D32" i="1"/>
  <c r="E3" i="1" l="1"/>
  <c r="F21" i="1" l="1"/>
  <c r="E21" i="1"/>
  <c r="D26" i="1" l="1"/>
  <c r="N21" i="1"/>
  <c r="D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Sidler Daniel</author>
    <author>Fontana-Tanner Pia</author>
  </authors>
  <commentList>
    <comment ref="D3" authorId="0" shapeId="0" xr:uid="{00000000-0006-0000-0000-000001000000}">
      <text>
        <r>
          <rPr>
            <sz val="9"/>
            <color indexed="81"/>
            <rFont val="Segoe UI"/>
            <family val="2"/>
          </rPr>
          <t>Wählen Sie die ZH-Nr. aus dem Dropdownfeld aus.</t>
        </r>
        <r>
          <rPr>
            <sz val="9"/>
            <color indexed="81"/>
            <rFont val="Segoe UI"/>
            <family val="2"/>
          </rPr>
          <t xml:space="preserve">
</t>
        </r>
      </text>
    </comment>
    <comment ref="B14" authorId="1" shapeId="0" xr:uid="{00000000-0006-0000-0000-000002000000}">
      <text>
        <r>
          <rPr>
            <sz val="9"/>
            <color indexed="81"/>
            <rFont val="Segoe UI"/>
            <family val="2"/>
          </rPr>
          <t>gemäss Leistungvereinbarung übernehmen</t>
        </r>
      </text>
    </comment>
    <comment ref="H14" authorId="1" shapeId="0" xr:uid="{00000000-0006-0000-0000-000003000000}">
      <text>
        <r>
          <rPr>
            <sz val="9"/>
            <color indexed="81"/>
            <rFont val="Segoe UI"/>
            <family val="2"/>
          </rPr>
          <t>gemäss Leistungsvereinbarung übernehmen</t>
        </r>
      </text>
    </comment>
    <comment ref="I14" authorId="0" shapeId="0" xr:uid="{00000000-0006-0000-0000-000004000000}">
      <text>
        <r>
          <rPr>
            <sz val="9"/>
            <color indexed="81"/>
            <rFont val="Segoe UI"/>
            <family val="2"/>
          </rPr>
          <t>gemäss Leistungsvereinbarung übernehmen</t>
        </r>
      </text>
    </comment>
    <comment ref="J14" authorId="1" shapeId="0" xr:uid="{00000000-0006-0000-0000-000005000000}">
      <text>
        <r>
          <rPr>
            <sz val="9"/>
            <color indexed="81"/>
            <rFont val="Segoe UI"/>
            <family val="2"/>
          </rPr>
          <t>gemäss Leistungsvereinbarung übernehmen</t>
        </r>
      </text>
    </comment>
    <comment ref="K14" authorId="0" shapeId="0" xr:uid="{00000000-0006-0000-0000-000006000000}">
      <text>
        <r>
          <rPr>
            <sz val="9"/>
            <color indexed="81"/>
            <rFont val="Segoe UI"/>
            <family val="2"/>
          </rPr>
          <t>gemäss Leistungsvereinbarung übernehmen</t>
        </r>
      </text>
    </comment>
    <comment ref="A15" authorId="0" shapeId="0" xr:uid="{00000000-0006-0000-0000-000007000000}">
      <text>
        <r>
          <rPr>
            <sz val="9"/>
            <color indexed="81"/>
            <rFont val="Segoe UI"/>
            <family val="2"/>
          </rPr>
          <t>Wählen Sie das Angebot aus dem Dropdownfeld aus.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Sidler Daniel</author>
    <author>Fontana-Tanner Pia</author>
  </authors>
  <commentList>
    <comment ref="D3" authorId="0" shapeId="0" xr:uid="{00000000-0006-0000-0100-000001000000}">
      <text>
        <r>
          <rPr>
            <sz val="9"/>
            <color indexed="81"/>
            <rFont val="Segoe UI"/>
            <family val="2"/>
          </rPr>
          <t>Wählen Sie die ZH-Nr. aus dem Dropdownfeld aus.</t>
        </r>
        <r>
          <rPr>
            <sz val="9"/>
            <color indexed="81"/>
            <rFont val="Segoe UI"/>
            <family val="2"/>
          </rPr>
          <t xml:space="preserve">
</t>
        </r>
      </text>
    </comment>
    <comment ref="B14" authorId="1" shapeId="0" xr:uid="{00000000-0006-0000-0100-000002000000}">
      <text>
        <r>
          <rPr>
            <sz val="9"/>
            <color indexed="81"/>
            <rFont val="Segoe UI"/>
            <family val="2"/>
          </rPr>
          <t>gemäss Leistungvereinbarung übernehmen</t>
        </r>
      </text>
    </comment>
    <comment ref="H14" authorId="1" shapeId="0" xr:uid="{00000000-0006-0000-0100-000003000000}">
      <text>
        <r>
          <rPr>
            <sz val="9"/>
            <color indexed="81"/>
            <rFont val="Segoe UI"/>
            <family val="2"/>
          </rPr>
          <t>gemäss Leistungsvereinbarung übernehmen</t>
        </r>
      </text>
    </comment>
    <comment ref="I14" authorId="0" shapeId="0" xr:uid="{00000000-0006-0000-0100-000004000000}">
      <text>
        <r>
          <rPr>
            <sz val="9"/>
            <color indexed="81"/>
            <rFont val="Segoe UI"/>
            <family val="2"/>
          </rPr>
          <t>gemäss Leistungsvereinbarung übernehmen</t>
        </r>
      </text>
    </comment>
    <comment ref="J14" authorId="1" shapeId="0" xr:uid="{00000000-0006-0000-0100-000005000000}">
      <text>
        <r>
          <rPr>
            <sz val="9"/>
            <color indexed="81"/>
            <rFont val="Segoe UI"/>
            <family val="2"/>
          </rPr>
          <t>gemäss Leistungsvereinbarung übernehmen</t>
        </r>
      </text>
    </comment>
    <comment ref="K14" authorId="0" shapeId="0" xr:uid="{00000000-0006-0000-0100-000006000000}">
      <text>
        <r>
          <rPr>
            <sz val="9"/>
            <color indexed="81"/>
            <rFont val="Segoe UI"/>
            <family val="2"/>
          </rPr>
          <t>gemäss Leistungsvereinbarung übernehmen</t>
        </r>
      </text>
    </comment>
    <comment ref="A15" authorId="0" shapeId="0" xr:uid="{00000000-0006-0000-0100-000007000000}">
      <text>
        <r>
          <rPr>
            <sz val="9"/>
            <color indexed="81"/>
            <rFont val="Segoe UI"/>
            <family val="2"/>
          </rPr>
          <t>Wählen Sie das Angebot aus dem Dropdownfeld aus.</t>
        </r>
      </text>
    </comment>
  </commentList>
</comments>
</file>

<file path=xl/sharedStrings.xml><?xml version="1.0" encoding="utf-8"?>
<sst xmlns="http://schemas.openxmlformats.org/spreadsheetml/2006/main" count="262" uniqueCount="213">
  <si>
    <t>Angebot</t>
  </si>
  <si>
    <t>Dieses Blatt wird für die Auswahl der ZH-Nummern verwendet.</t>
  </si>
  <si>
    <t>Bereich der ZH-Nummern</t>
  </si>
  <si>
    <t>ZH105</t>
  </si>
  <si>
    <t>ZH106</t>
  </si>
  <si>
    <t>ZH109</t>
  </si>
  <si>
    <t>ZH112</t>
  </si>
  <si>
    <t>ZH115</t>
  </si>
  <si>
    <t>ZH120</t>
  </si>
  <si>
    <t>ZH124</t>
  </si>
  <si>
    <t>ZH301</t>
  </si>
  <si>
    <t>ZH442</t>
  </si>
  <si>
    <t>ZH451</t>
  </si>
  <si>
    <t>ZH452</t>
  </si>
  <si>
    <t>ZH453</t>
  </si>
  <si>
    <t>Ilgenhalde</t>
  </si>
  <si>
    <t>ZH457</t>
  </si>
  <si>
    <t>ZH458</t>
  </si>
  <si>
    <t>ZH460</t>
  </si>
  <si>
    <t>ZH461</t>
  </si>
  <si>
    <t>ZH462</t>
  </si>
  <si>
    <t>ZH464</t>
  </si>
  <si>
    <t>ZH467</t>
  </si>
  <si>
    <t>ZH469</t>
  </si>
  <si>
    <t>ZH470</t>
  </si>
  <si>
    <t>ZH472</t>
  </si>
  <si>
    <t>ZH474</t>
  </si>
  <si>
    <t>ZH476</t>
  </si>
  <si>
    <t>ZH478</t>
  </si>
  <si>
    <t>ZH488</t>
  </si>
  <si>
    <t>ZH489</t>
  </si>
  <si>
    <t>ZH496</t>
  </si>
  <si>
    <t>ZH497</t>
  </si>
  <si>
    <t>ZH520</t>
  </si>
  <si>
    <t>ZH521</t>
  </si>
  <si>
    <t>ZH522</t>
  </si>
  <si>
    <t>ZH525</t>
  </si>
  <si>
    <t>ZH526</t>
  </si>
  <si>
    <t>ZH527</t>
  </si>
  <si>
    <t>ZH528</t>
  </si>
  <si>
    <t>ZH530</t>
  </si>
  <si>
    <t>ZH532</t>
  </si>
  <si>
    <t>Johannes-Schule</t>
  </si>
  <si>
    <t>ZH533</t>
  </si>
  <si>
    <t>ZH534</t>
  </si>
  <si>
    <t>ZH536</t>
  </si>
  <si>
    <t>Freie Evangelische Schule Zürich</t>
  </si>
  <si>
    <t>ZH537</t>
  </si>
  <si>
    <t>ZH538</t>
  </si>
  <si>
    <t>Freie Primarschule Zürich</t>
  </si>
  <si>
    <t>ZH539</t>
  </si>
  <si>
    <t>ZH541</t>
  </si>
  <si>
    <t>ZH542</t>
  </si>
  <si>
    <t>ZH543</t>
  </si>
  <si>
    <t>ZH551</t>
  </si>
  <si>
    <t>ZH552</t>
  </si>
  <si>
    <t>ZH-Nr.</t>
  </si>
  <si>
    <t>ZH327</t>
  </si>
  <si>
    <t>Therapeutische Wohnschulgruppe (TWSG)</t>
  </si>
  <si>
    <t>ZH308</t>
  </si>
  <si>
    <t>Integrierte Sonderschulung (ISS)</t>
  </si>
  <si>
    <t>Teilintegrierte Sonderschulung (TISS)</t>
  </si>
  <si>
    <t>Anzahl Plätze</t>
  </si>
  <si>
    <t>= Eingabe nötig von Institution</t>
  </si>
  <si>
    <t>= Formel</t>
  </si>
  <si>
    <t>Hinweise:</t>
  </si>
  <si>
    <t>Auslastung ohne Leerstand</t>
  </si>
  <si>
    <t>Auslastung inkl. Leerstand</t>
  </si>
  <si>
    <t>Sonderschulung Typ A (SoSchu A)</t>
  </si>
  <si>
    <t>Sonderschulung Typ B (SoSchu B)</t>
  </si>
  <si>
    <t>Sonderschulung Typ C (SoSchu C)</t>
  </si>
  <si>
    <t>Monatspauschale für Personal- und Sachaufwand</t>
  </si>
  <si>
    <t>Leistungsabgeltung Personal- und Sachaufwand VSA</t>
  </si>
  <si>
    <t>Bemerkungen</t>
  </si>
  <si>
    <t>Leistungsabgeltung Personal- und Sachaufwand</t>
  </si>
  <si>
    <t>Leistungsabgeltung ausserkantonal</t>
  </si>
  <si>
    <t>ZH441</t>
  </si>
  <si>
    <t>ZH443</t>
  </si>
  <si>
    <t>Heilpädagogische Schule Affoltern</t>
  </si>
  <si>
    <t>ZH471</t>
  </si>
  <si>
    <t>KLEINgruppenschule Wädenswil</t>
  </si>
  <si>
    <t>ZH473</t>
  </si>
  <si>
    <t>Heilpädagogische Schule Turbenthal</t>
  </si>
  <si>
    <t>ZH480</t>
  </si>
  <si>
    <t>Heilpädagogische Schule Wetzikon</t>
  </si>
  <si>
    <t>ZH484</t>
  </si>
  <si>
    <t>ZH601</t>
  </si>
  <si>
    <t>ZH602</t>
  </si>
  <si>
    <t>ZH603</t>
  </si>
  <si>
    <t>Heilpädagogische Schule Humlikon</t>
  </si>
  <si>
    <t>ZH604</t>
  </si>
  <si>
    <t>KGS Dällikon Oberstufe</t>
  </si>
  <si>
    <t>ZH605</t>
  </si>
  <si>
    <t>Schule in Kleingruppen Dielsdorf</t>
  </si>
  <si>
    <t>ZH606</t>
  </si>
  <si>
    <t>Heilpädagogische Schule Waidhöchi</t>
  </si>
  <si>
    <t>ZH607</t>
  </si>
  <si>
    <t>Kleingruppenschule Kleinandelfingen</t>
  </si>
  <si>
    <t>ZH609</t>
  </si>
  <si>
    <t>Kleingruppenschule Furttal</t>
  </si>
  <si>
    <t>ZH610</t>
  </si>
  <si>
    <t>Heilpädagogische Schule Rümlang</t>
  </si>
  <si>
    <t>ZH611</t>
  </si>
  <si>
    <t>Heilpädagogische Schule Uster</t>
  </si>
  <si>
    <t>ZH612</t>
  </si>
  <si>
    <t>Schule in Kleingruppen Wallisellen</t>
  </si>
  <si>
    <t>ZH614</t>
  </si>
  <si>
    <t>Heilpädagogische Schule Bezirk Bülach</t>
  </si>
  <si>
    <t>ZH615</t>
  </si>
  <si>
    <t>KGS Winterthur</t>
  </si>
  <si>
    <t>ZH616</t>
  </si>
  <si>
    <t>Zürcherische Pestalozzistiftung</t>
  </si>
  <si>
    <t>Werkschule Grundhof</t>
  </si>
  <si>
    <t>Etz Chaim Schule</t>
  </si>
  <si>
    <t>Heilpädagogisches Institut St. Michael</t>
  </si>
  <si>
    <t>Stiftung Vivendra</t>
  </si>
  <si>
    <t>Stiftung Schloss Regensberg</t>
  </si>
  <si>
    <t>Stiftung Buechweid</t>
  </si>
  <si>
    <t>Stiftung Bühl</t>
  </si>
  <si>
    <t>Tagesschule Stiftung Kind &amp; Autismus</t>
  </si>
  <si>
    <t>Heilpädagogische Schule Limmattal</t>
  </si>
  <si>
    <t>Stiftung Schule Tägerst</t>
  </si>
  <si>
    <t>Gruppenschule Thalwil</t>
  </si>
  <si>
    <t>Lernwerkstatt Bickwil</t>
  </si>
  <si>
    <t>Stiftung Tagesschule Birke</t>
  </si>
  <si>
    <t>Sonderpädagogische Tagesschule Toblerstrasse</t>
  </si>
  <si>
    <t>Tagesschule Fähre</t>
  </si>
  <si>
    <t>Rafaelschule, Heilpädagogische Tagesschule</t>
  </si>
  <si>
    <t>Oberstufenschule Lengg</t>
  </si>
  <si>
    <t>PRIMA Sonderschulung</t>
  </si>
  <si>
    <t>Gesamtschule Erlen</t>
  </si>
  <si>
    <t>Schule MOMO</t>
  </si>
  <si>
    <t>Schule im Grund</t>
  </si>
  <si>
    <t>Jüdische Schule NOAM</t>
  </si>
  <si>
    <t>Sonderschule PULS+</t>
  </si>
  <si>
    <r>
      <t xml:space="preserve">Beitrags-berechtigter Leerstand in </t>
    </r>
    <r>
      <rPr>
        <b/>
        <u/>
        <sz val="10"/>
        <color theme="1"/>
        <rFont val="Calibri"/>
        <family val="2"/>
        <scheme val="minor"/>
      </rPr>
      <t>Monaten</t>
    </r>
  </si>
  <si>
    <r>
      <t>Belegungs</t>
    </r>
    <r>
      <rPr>
        <b/>
        <u/>
        <sz val="10"/>
        <color theme="1"/>
        <rFont val="Calibri"/>
        <family val="2"/>
        <scheme val="minor"/>
      </rPr>
      <t>monate</t>
    </r>
    <r>
      <rPr>
        <b/>
        <sz val="10"/>
        <color theme="1"/>
        <rFont val="Calibri"/>
        <family val="2"/>
        <scheme val="minor"/>
      </rPr>
      <t xml:space="preserve"> Zürcher Kinder / Jugendliche</t>
    </r>
  </si>
  <si>
    <r>
      <t>Belegungs</t>
    </r>
    <r>
      <rPr>
        <b/>
        <u/>
        <sz val="10"/>
        <color theme="1"/>
        <rFont val="Calibri"/>
        <family val="2"/>
        <scheme val="minor"/>
      </rPr>
      <t>tage</t>
    </r>
    <r>
      <rPr>
        <b/>
        <sz val="10"/>
        <color theme="1"/>
        <rFont val="Calibri"/>
        <family val="2"/>
        <scheme val="minor"/>
      </rPr>
      <t xml:space="preserve"> ausserkantonale Kinder / Jugendliche (AK)</t>
    </r>
  </si>
  <si>
    <t>Vollkostentaxe für ausserkantonale Kinder / Jugendliche</t>
  </si>
  <si>
    <t>Abzug pro Tag auf Immobilienpau-schale bei Belegung durch AK</t>
  </si>
  <si>
    <r>
      <t xml:space="preserve">Bitte beachten Sie, dass bei Zürcher Klienten </t>
    </r>
    <r>
      <rPr>
        <b/>
        <sz val="11"/>
        <color theme="1"/>
        <rFont val="Calibri"/>
        <family val="2"/>
        <scheme val="minor"/>
      </rPr>
      <t>Monate</t>
    </r>
    <r>
      <rPr>
        <sz val="11"/>
        <color theme="1"/>
        <rFont val="Calibri"/>
        <family val="2"/>
        <scheme val="minor"/>
      </rPr>
      <t xml:space="preserve"> (Spalte D) und bei Ausserkantonalen </t>
    </r>
    <r>
      <rPr>
        <b/>
        <sz val="11"/>
        <color theme="1"/>
        <rFont val="Calibri"/>
        <family val="2"/>
        <scheme val="minor"/>
      </rPr>
      <t>Tage</t>
    </r>
    <r>
      <rPr>
        <sz val="11"/>
        <color theme="1"/>
        <rFont val="Calibri"/>
        <family val="2"/>
        <scheme val="minor"/>
      </rPr>
      <t xml:space="preserve"> (Spalte E) eingetragen werden.</t>
    </r>
  </si>
  <si>
    <t>Immobilienpauschale pro Jahr</t>
  </si>
  <si>
    <t>./.Abzug auf Immobilienpauschale durch AK</t>
  </si>
  <si>
    <t>Beitrag (sofern Schwankungsfonds nicht bereits maximal)</t>
  </si>
  <si>
    <t>Leistungsabgeltung durch Kanton Zürich</t>
  </si>
  <si>
    <t>Immobilien- pauschale 
pro Jahr</t>
  </si>
  <si>
    <t>Beitragsberechtigter Leerstand eines Platzes gemäss § 16 Abs. 3 VFiSo wird in Spalte F eingetragen, wobei Leerbestand zu Schuljahresbeginn nicht beitragsberechtigt ist.</t>
  </si>
  <si>
    <t>Schule Friedheim</t>
  </si>
  <si>
    <t>Schulheim Elgg</t>
  </si>
  <si>
    <t>Wohnschule Freienstein</t>
  </si>
  <si>
    <t>Albisbrunn</t>
  </si>
  <si>
    <t>Pädagogisches Zentrum Pestalozzihaus</t>
  </si>
  <si>
    <t>ZH135</t>
  </si>
  <si>
    <t>Stiftung Hirslanden Zürich, Sozialpädagogisches Zentrum für junge Frauen</t>
  </si>
  <si>
    <t>ZH137</t>
  </si>
  <si>
    <t>Jugendheim Schenkung Dapples</t>
  </si>
  <si>
    <t>ZH148</t>
  </si>
  <si>
    <t>Durchgangsstation Winterthur</t>
  </si>
  <si>
    <t>ZH207</t>
  </si>
  <si>
    <t>Fachschule Viventa, Viventa15plus</t>
  </si>
  <si>
    <t>ZH208</t>
  </si>
  <si>
    <t>Notfallgruppe Stiftung Buechweid</t>
  </si>
  <si>
    <t>Schulinternat Aathal</t>
  </si>
  <si>
    <t>ZH303</t>
  </si>
  <si>
    <t>Burghof Pestalozzi-Jugendstätte</t>
  </si>
  <si>
    <t>Schulinternat Redlikon</t>
  </si>
  <si>
    <t>ZH321</t>
  </si>
  <si>
    <t>Sozialpädagogisches Zentrum Gfellergut</t>
  </si>
  <si>
    <t>Vert.igo</t>
  </si>
  <si>
    <t>ZH328</t>
  </si>
  <si>
    <t>Krisenintervention Riesbach</t>
  </si>
  <si>
    <t>Städt. Schule für cerebral gelähmte Kinder, Maurerschule</t>
  </si>
  <si>
    <t>Mathilde Escher Stiftung</t>
  </si>
  <si>
    <t>Tanne</t>
  </si>
  <si>
    <t>Tagesschule Oberglatt</t>
  </si>
  <si>
    <t>ZH477</t>
  </si>
  <si>
    <t>EPI Spitalschule</t>
  </si>
  <si>
    <t>Zentrum für Gehör und Sprache Zürich ZGSZ</t>
  </si>
  <si>
    <t>Schule für Kinder und Jugendliche mit Körper- und Mehrfachbehinderungen (SKB)</t>
  </si>
  <si>
    <t>ZH486</t>
  </si>
  <si>
    <t>Kinder-Reha Schweiz</t>
  </si>
  <si>
    <t>Sonderpädagogische Tagesschule für Wahrnehmungsförderung STW</t>
  </si>
  <si>
    <t>Tagesschule visoparents</t>
  </si>
  <si>
    <t>ZH501</t>
  </si>
  <si>
    <t>Klinikschule Kantonsspital Winterthur</t>
  </si>
  <si>
    <t>ZH502</t>
  </si>
  <si>
    <t>Spitalschule Adoleszentenstation ipw, Klinik Schlosstal</t>
  </si>
  <si>
    <t>ZH504</t>
  </si>
  <si>
    <t>Psychiatrische Universitätsklinik, Klinik für Kinder- und Jugendpsychiatrie und Psychotherapie (PUK)</t>
  </si>
  <si>
    <t>ZH510</t>
  </si>
  <si>
    <t>Kinderspital Zürich, Psychosomatische Therapiestation</t>
  </si>
  <si>
    <t>ZH512</t>
  </si>
  <si>
    <t>Kinderspital Zürich, Spitalschule</t>
  </si>
  <si>
    <t>SEK3, Oberstufe für Gehörlose und Schwerhörige</t>
  </si>
  <si>
    <t>Stiftung m.a.c. - Sonderpädagogische Schule</t>
  </si>
  <si>
    <t>Freie Oberstufenschule Zürich AG</t>
  </si>
  <si>
    <t>Tagessonderschule LOGARTIS</t>
  </si>
  <si>
    <t>Tagessonderschule Intermezzo</t>
  </si>
  <si>
    <t>Schulinternat Heimgarten</t>
  </si>
  <si>
    <t>Schulinternat Ringlikon</t>
  </si>
  <si>
    <t>Schule Fokus Sehen (SFS)</t>
  </si>
  <si>
    <t>Heilpädagogische Schule der Stadt Zürich</t>
  </si>
  <si>
    <t>Michaelschule, Städtische Heilpädagogische Schule Winterthur</t>
  </si>
  <si>
    <t>Belegungsnachweis für das Jahr</t>
  </si>
  <si>
    <t>= siehe Leistungsvereinbarung</t>
  </si>
  <si>
    <t>Jahr</t>
  </si>
  <si>
    <t>Angebote VSA</t>
  </si>
  <si>
    <t>Sprachheilschulen Zürich</t>
  </si>
  <si>
    <t>Heilpädagogische Schulen der Stiftung RgZ</t>
  </si>
  <si>
    <r>
      <t xml:space="preserve">- Bitte beachten Sie, dass bei Zürcher Klienten </t>
    </r>
    <r>
      <rPr>
        <b/>
        <sz val="11"/>
        <color theme="1"/>
        <rFont val="Calibri"/>
        <family val="2"/>
        <scheme val="minor"/>
      </rPr>
      <t>Monate</t>
    </r>
    <r>
      <rPr>
        <sz val="11"/>
        <color theme="1"/>
        <rFont val="Calibri"/>
        <family val="2"/>
        <scheme val="minor"/>
      </rPr>
      <t xml:space="preserve"> (Spalte D) und bei Ausserkantonalen </t>
    </r>
    <r>
      <rPr>
        <b/>
        <sz val="11"/>
        <color theme="1"/>
        <rFont val="Calibri"/>
        <family val="2"/>
        <scheme val="minor"/>
      </rPr>
      <t>Tage</t>
    </r>
    <r>
      <rPr>
        <sz val="11"/>
        <color theme="1"/>
        <rFont val="Calibri"/>
        <family val="2"/>
        <scheme val="minor"/>
      </rPr>
      <t xml:space="preserve"> (Spalte E) eingetragen werden.</t>
    </r>
  </si>
  <si>
    <r>
      <t xml:space="preserve">- </t>
    </r>
    <r>
      <rPr>
        <b/>
        <sz val="11"/>
        <color theme="1"/>
        <rFont val="Calibri"/>
        <family val="2"/>
        <scheme val="minor"/>
      </rPr>
      <t>Leerstand:</t>
    </r>
    <r>
      <rPr>
        <sz val="11"/>
        <color theme="1"/>
        <rFont val="Calibri"/>
        <family val="2"/>
        <scheme val="minor"/>
      </rPr>
      <t xml:space="preserve"> Für Plätze, die aufgrund eines ausserordentlichen Weggangs oderWechsels einer Schülerin oder eines Schülers in eine andere Schule nicht belegt sind, entrichtet das Amt die Pauschale für längstens drei Monate (§ 16 Abs. 3 VFiSo). Ein Leerbestand zu Schuljahresbeginn ist nicht beitragsberechtigt. Der beitragsberechtigte Leerstand wird ebenfalls in Monaten (Spalte F) eingetragen.</t>
    </r>
  </si>
  <si>
    <t>ZHxxx</t>
  </si>
  <si>
    <t>Musterinstitution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</si>
</sst>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0"/>
      <name val="Arial"/>
      <family val="2"/>
    </font>
    <font>
      <b/>
      <i/>
      <sz val="10"/>
      <name val="Arial"/>
      <family val="2"/>
    </font>
    <font>
      <b/>
      <sz val="10"/>
      <name val="Arial"/>
      <family val="2"/>
    </font>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12"/>
      <color theme="1"/>
      <name val="Calibri"/>
      <family val="2"/>
      <scheme val="minor"/>
    </font>
    <font>
      <b/>
      <sz val="12"/>
      <name val="Calibri"/>
      <family val="2"/>
      <scheme val="minor"/>
    </font>
    <font>
      <sz val="10"/>
      <name val="Arial"/>
      <family val="2"/>
    </font>
    <font>
      <b/>
      <u/>
      <sz val="10"/>
      <color theme="1"/>
      <name val="Calibri"/>
      <family val="2"/>
      <scheme val="minor"/>
    </font>
    <font>
      <b/>
      <sz val="11"/>
      <name val="Arial"/>
      <family val="2"/>
    </font>
    <font>
      <b/>
      <sz val="10"/>
      <name val="Calibri"/>
      <family val="2"/>
      <scheme val="minor"/>
    </font>
    <font>
      <sz val="9"/>
      <color indexed="81"/>
      <name val="Segoe UI"/>
      <family val="2"/>
    </font>
    <font>
      <b/>
      <i/>
      <sz val="11"/>
      <color theme="3" tint="0.39997558519241921"/>
      <name val="Calibri"/>
      <family val="2"/>
      <scheme val="minor"/>
    </font>
    <font>
      <sz val="10"/>
      <color theme="1"/>
      <name val="Calibri"/>
      <family val="2"/>
      <scheme val="minor"/>
    </font>
    <font>
      <b/>
      <sz val="14"/>
      <name val="Calibri"/>
      <family val="2"/>
      <scheme val="minor"/>
    </font>
    <font>
      <sz val="10"/>
      <color theme="1"/>
      <name val="Arial"/>
      <family val="2"/>
    </font>
  </fonts>
  <fills count="9">
    <fill>
      <patternFill patternType="none"/>
    </fill>
    <fill>
      <patternFill patternType="gray125"/>
    </fill>
    <fill>
      <patternFill patternType="solid">
        <fgColor indexed="11"/>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bgColor rgb="FF000000"/>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5" fillId="2" borderId="0" applyNumberFormat="0" applyBorder="0" applyAlignment="0" applyProtection="0"/>
    <xf numFmtId="0" fontId="12" fillId="0" borderId="0"/>
    <xf numFmtId="0" fontId="15" fillId="0" borderId="0"/>
    <xf numFmtId="0" fontId="12" fillId="0" borderId="0"/>
    <xf numFmtId="43" fontId="21" fillId="0" borderId="0" applyFont="0" applyFill="0" applyBorder="0" applyAlignment="0" applyProtection="0"/>
  </cellStyleXfs>
  <cellXfs count="91">
    <xf numFmtId="0" fontId="0" fillId="0" borderId="0" xfId="0"/>
    <xf numFmtId="0" fontId="13" fillId="0" borderId="0" xfId="2" applyFont="1" applyProtection="1"/>
    <xf numFmtId="0" fontId="12" fillId="0" borderId="0" xfId="2" applyProtection="1"/>
    <xf numFmtId="0" fontId="14" fillId="3" borderId="0" xfId="2" applyFont="1" applyFill="1" applyProtection="1"/>
    <xf numFmtId="0" fontId="12" fillId="3" borderId="0" xfId="2" applyFill="1" applyProtection="1"/>
    <xf numFmtId="164" fontId="17" fillId="6" borderId="1" xfId="5" applyNumberFormat="1" applyFont="1" applyFill="1" applyBorder="1" applyAlignment="1" applyProtection="1">
      <alignment horizontal="center"/>
      <protection locked="0"/>
    </xf>
    <xf numFmtId="0" fontId="12" fillId="0" borderId="0" xfId="0" applyFont="1" applyFill="1" applyBorder="1"/>
    <xf numFmtId="0" fontId="0" fillId="0" borderId="0" xfId="0" applyFill="1" applyBorder="1"/>
    <xf numFmtId="0" fontId="15" fillId="5" borderId="1" xfId="3" quotePrefix="1" applyFill="1" applyBorder="1" applyAlignment="1" applyProtection="1">
      <alignment horizontal="left"/>
      <protection locked="0"/>
    </xf>
    <xf numFmtId="0" fontId="10" fillId="5" borderId="1" xfId="3" quotePrefix="1" applyFont="1" applyFill="1" applyBorder="1" applyAlignment="1" applyProtection="1">
      <alignment horizontal="left"/>
      <protection locked="0"/>
    </xf>
    <xf numFmtId="0" fontId="9" fillId="5" borderId="1" xfId="3" quotePrefix="1" applyFont="1" applyFill="1" applyBorder="1" applyAlignment="1" applyProtection="1">
      <alignment horizontal="left"/>
      <protection locked="0"/>
    </xf>
    <xf numFmtId="0" fontId="15" fillId="5" borderId="1" xfId="3" applyFont="1" applyFill="1" applyBorder="1" applyAlignment="1" applyProtection="1">
      <alignment horizontal="center"/>
      <protection locked="0"/>
    </xf>
    <xf numFmtId="0" fontId="15" fillId="5" borderId="1" xfId="3" applyFill="1" applyBorder="1" applyAlignment="1" applyProtection="1">
      <alignment horizontal="center"/>
      <protection locked="0"/>
    </xf>
    <xf numFmtId="0" fontId="15" fillId="6" borderId="1" xfId="3" applyFont="1" applyFill="1" applyBorder="1" applyAlignment="1" applyProtection="1">
      <alignment horizontal="center"/>
      <protection locked="0"/>
    </xf>
    <xf numFmtId="0" fontId="15" fillId="6" borderId="1" xfId="3" applyFill="1" applyBorder="1" applyAlignment="1" applyProtection="1">
      <alignment horizontal="center"/>
      <protection locked="0"/>
    </xf>
    <xf numFmtId="0" fontId="11" fillId="4" borderId="0" xfId="0" applyFont="1" applyFill="1" applyBorder="1" applyAlignment="1" applyProtection="1">
      <alignment horizontal="left"/>
    </xf>
    <xf numFmtId="0" fontId="11" fillId="4" borderId="0" xfId="0" applyFont="1" applyFill="1" applyBorder="1" applyProtection="1"/>
    <xf numFmtId="0" fontId="20" fillId="4" borderId="0" xfId="3" applyFont="1" applyFill="1" applyAlignment="1" applyProtection="1">
      <alignment horizontal="left"/>
    </xf>
    <xf numFmtId="0" fontId="19" fillId="4" borderId="0" xfId="3" applyFont="1" applyFill="1" applyAlignment="1" applyProtection="1">
      <alignment wrapText="1"/>
    </xf>
    <xf numFmtId="0" fontId="16" fillId="4" borderId="0" xfId="3" applyFont="1" applyFill="1" applyAlignment="1" applyProtection="1">
      <alignment horizontal="center"/>
    </xf>
    <xf numFmtId="0" fontId="11" fillId="4" borderId="0" xfId="0" applyFont="1" applyFill="1" applyProtection="1"/>
    <xf numFmtId="0" fontId="15" fillId="4" borderId="0" xfId="3" applyFill="1" applyProtection="1"/>
    <xf numFmtId="0" fontId="11" fillId="6" borderId="0" xfId="0" applyFont="1" applyFill="1" applyProtection="1"/>
    <xf numFmtId="0" fontId="11" fillId="4" borderId="0" xfId="0" quotePrefix="1" applyFont="1" applyFill="1" applyProtection="1"/>
    <xf numFmtId="0" fontId="11" fillId="5" borderId="0" xfId="0" applyFont="1" applyFill="1" applyProtection="1"/>
    <xf numFmtId="0" fontId="11" fillId="4" borderId="0" xfId="0" applyFont="1" applyFill="1" applyAlignment="1" applyProtection="1">
      <alignment horizontal="left"/>
    </xf>
    <xf numFmtId="0" fontId="7" fillId="4" borderId="0" xfId="3" quotePrefix="1" applyFont="1" applyFill="1" applyProtection="1"/>
    <xf numFmtId="0" fontId="17" fillId="4" borderId="0" xfId="3" quotePrefix="1" applyFont="1" applyFill="1" applyAlignment="1" applyProtection="1">
      <alignment horizontal="left"/>
    </xf>
    <xf numFmtId="0" fontId="17" fillId="4" borderId="0" xfId="3" quotePrefix="1" applyFont="1" applyFill="1" applyAlignment="1" applyProtection="1">
      <alignment vertical="top" wrapText="1"/>
    </xf>
    <xf numFmtId="0" fontId="17" fillId="0" borderId="0" xfId="3" quotePrefix="1" applyFont="1" applyFill="1" applyAlignment="1" applyProtection="1">
      <alignment vertical="top" wrapText="1"/>
    </xf>
    <xf numFmtId="0" fontId="26" fillId="4" borderId="0" xfId="3" quotePrefix="1" applyFont="1" applyFill="1" applyAlignment="1" applyProtection="1">
      <alignment vertical="top"/>
    </xf>
    <xf numFmtId="0" fontId="17" fillId="4" borderId="0" xfId="3" quotePrefix="1" applyFont="1" applyFill="1" applyAlignment="1" applyProtection="1">
      <alignment horizontal="left" vertical="top" wrapText="1"/>
    </xf>
    <xf numFmtId="0" fontId="9" fillId="4" borderId="0" xfId="3" applyFont="1" applyFill="1" applyProtection="1"/>
    <xf numFmtId="0" fontId="16" fillId="4" borderId="0" xfId="3" applyFont="1" applyFill="1" applyProtection="1"/>
    <xf numFmtId="0" fontId="18" fillId="0" borderId="1" xfId="3" applyFont="1" applyBorder="1" applyAlignment="1" applyProtection="1">
      <alignment horizontal="left" vertical="center"/>
    </xf>
    <xf numFmtId="0" fontId="18" fillId="4" borderId="1" xfId="3" applyFont="1" applyFill="1" applyBorder="1" applyAlignment="1" applyProtection="1">
      <alignment horizontal="center" vertical="center" wrapText="1"/>
    </xf>
    <xf numFmtId="0" fontId="11" fillId="4" borderId="0" xfId="0" applyFont="1" applyFill="1" applyAlignment="1" applyProtection="1">
      <alignment vertical="center"/>
    </xf>
    <xf numFmtId="0" fontId="18" fillId="0" borderId="1" xfId="3" applyFont="1" applyFill="1" applyBorder="1" applyAlignment="1" applyProtection="1">
      <alignment horizontal="center" vertical="center" wrapText="1"/>
    </xf>
    <xf numFmtId="0" fontId="24" fillId="0" borderId="1" xfId="3" applyFont="1" applyFill="1" applyBorder="1" applyAlignment="1" applyProtection="1">
      <alignment horizontal="center" vertical="center" wrapText="1"/>
    </xf>
    <xf numFmtId="164" fontId="11" fillId="4" borderId="0" xfId="0" applyNumberFormat="1" applyFont="1" applyFill="1" applyProtection="1"/>
    <xf numFmtId="0" fontId="15" fillId="4" borderId="0" xfId="3" applyFill="1" applyBorder="1" applyAlignment="1" applyProtection="1">
      <alignment horizontal="left"/>
    </xf>
    <xf numFmtId="0" fontId="15" fillId="4" borderId="0" xfId="3" applyFill="1" applyBorder="1" applyAlignment="1" applyProtection="1">
      <alignment horizontal="center"/>
    </xf>
    <xf numFmtId="164" fontId="15" fillId="4" borderId="0" xfId="3" applyNumberFormat="1" applyFill="1" applyBorder="1" applyAlignment="1" applyProtection="1">
      <alignment horizontal="center"/>
    </xf>
    <xf numFmtId="0" fontId="15" fillId="4" borderId="0" xfId="3" applyFill="1" applyBorder="1" applyAlignment="1" applyProtection="1">
      <alignment vertical="top" wrapText="1"/>
    </xf>
    <xf numFmtId="0" fontId="15" fillId="4" borderId="0" xfId="3" applyFill="1" applyBorder="1" applyProtection="1"/>
    <xf numFmtId="0" fontId="15" fillId="4" borderId="0" xfId="3" applyFill="1" applyBorder="1" applyAlignment="1" applyProtection="1">
      <alignment horizontal="left" vertical="top" wrapText="1"/>
    </xf>
    <xf numFmtId="0" fontId="23" fillId="4" borderId="0" xfId="0" applyFont="1" applyFill="1" applyProtection="1"/>
    <xf numFmtId="0" fontId="18" fillId="4" borderId="1" xfId="3" applyFont="1" applyFill="1" applyBorder="1" applyAlignment="1" applyProtection="1">
      <alignment horizontal="left" vertical="center"/>
    </xf>
    <xf numFmtId="0" fontId="8" fillId="5" borderId="1" xfId="3" applyFont="1" applyFill="1" applyBorder="1" applyAlignment="1" applyProtection="1">
      <alignment horizontal="center"/>
      <protection locked="0"/>
    </xf>
    <xf numFmtId="0" fontId="14" fillId="7" borderId="0" xfId="0" applyFont="1" applyFill="1" applyBorder="1" applyAlignment="1" applyProtection="1">
      <alignment horizontal="left"/>
    </xf>
    <xf numFmtId="0" fontId="12" fillId="7" borderId="0" xfId="0" applyFont="1" applyFill="1" applyBorder="1" applyAlignment="1" applyProtection="1">
      <alignment horizontal="left"/>
    </xf>
    <xf numFmtId="0" fontId="12" fillId="7" borderId="0" xfId="0" applyFont="1" applyFill="1" applyBorder="1" applyAlignment="1" applyProtection="1"/>
    <xf numFmtId="0" fontId="5" fillId="4" borderId="0" xfId="3" quotePrefix="1" applyFont="1" applyFill="1" applyProtection="1"/>
    <xf numFmtId="0" fontId="20" fillId="5" borderId="1" xfId="5" applyNumberFormat="1" applyFont="1" applyFill="1" applyBorder="1" applyAlignment="1" applyProtection="1">
      <alignment horizontal="center"/>
      <protection locked="0"/>
    </xf>
    <xf numFmtId="0" fontId="15" fillId="8" borderId="2" xfId="3" applyFill="1" applyBorder="1" applyAlignment="1" applyProtection="1"/>
    <xf numFmtId="0" fontId="15" fillId="8" borderId="3" xfId="3" applyFill="1" applyBorder="1" applyAlignment="1" applyProtection="1">
      <alignment horizontal="left"/>
    </xf>
    <xf numFmtId="0" fontId="15" fillId="8" borderId="4" xfId="3" applyFill="1" applyBorder="1" applyAlignment="1" applyProtection="1">
      <alignment horizontal="left"/>
    </xf>
    <xf numFmtId="164" fontId="10" fillId="8" borderId="1" xfId="5" applyNumberFormat="1" applyFont="1" applyFill="1" applyBorder="1" applyAlignment="1" applyProtection="1">
      <alignment horizontal="center"/>
    </xf>
    <xf numFmtId="164" fontId="16" fillId="8" borderId="1" xfId="5" applyNumberFormat="1" applyFont="1" applyFill="1" applyBorder="1" applyAlignment="1" applyProtection="1">
      <alignment horizontal="center"/>
    </xf>
    <xf numFmtId="0" fontId="16" fillId="8" borderId="1" xfId="3" applyFont="1" applyFill="1" applyBorder="1" applyAlignment="1" applyProtection="1">
      <alignment horizontal="center"/>
    </xf>
    <xf numFmtId="0" fontId="15" fillId="8" borderId="1" xfId="3" quotePrefix="1" applyFill="1" applyBorder="1" applyAlignment="1" applyProtection="1">
      <alignment horizontal="left"/>
    </xf>
    <xf numFmtId="0" fontId="15" fillId="8" borderId="1" xfId="3" applyFont="1" applyFill="1" applyBorder="1" applyAlignment="1" applyProtection="1">
      <alignment horizontal="center"/>
    </xf>
    <xf numFmtId="9" fontId="15" fillId="8" borderId="1" xfId="3" applyNumberFormat="1" applyFont="1" applyFill="1" applyBorder="1" applyAlignment="1" applyProtection="1">
      <alignment horizontal="center"/>
    </xf>
    <xf numFmtId="0" fontId="11" fillId="8" borderId="0" xfId="0" applyFont="1" applyFill="1" applyProtection="1"/>
    <xf numFmtId="164" fontId="6" fillId="8" borderId="1" xfId="5" applyNumberFormat="1" applyFont="1" applyFill="1" applyBorder="1" applyAlignment="1" applyProtection="1">
      <alignment horizontal="center"/>
    </xf>
    <xf numFmtId="0" fontId="16" fillId="4" borderId="0" xfId="3" quotePrefix="1" applyFont="1" applyFill="1" applyProtection="1"/>
    <xf numFmtId="0" fontId="28" fillId="4" borderId="0" xfId="3" applyFont="1" applyFill="1" applyAlignment="1" applyProtection="1">
      <alignment horizontal="left"/>
    </xf>
    <xf numFmtId="0" fontId="14" fillId="3" borderId="0" xfId="2" applyFont="1" applyFill="1" applyAlignment="1" applyProtection="1">
      <alignment horizontal="right"/>
    </xf>
    <xf numFmtId="0" fontId="18" fillId="4" borderId="0" xfId="3" applyFont="1" applyFill="1" applyBorder="1" applyAlignment="1" applyProtection="1">
      <alignment horizontal="right"/>
    </xf>
    <xf numFmtId="0" fontId="29" fillId="4" borderId="0" xfId="3" applyFont="1" applyFill="1" applyBorder="1" applyAlignment="1" applyProtection="1">
      <alignment horizontal="right"/>
    </xf>
    <xf numFmtId="0" fontId="12" fillId="4" borderId="0" xfId="0" applyFont="1" applyFill="1" applyAlignment="1" applyProtection="1">
      <alignment horizontal="right"/>
    </xf>
    <xf numFmtId="0" fontId="4" fillId="4" borderId="0" xfId="3" applyFont="1" applyFill="1" applyBorder="1" applyAlignment="1" applyProtection="1">
      <alignment horizontal="left"/>
    </xf>
    <xf numFmtId="0" fontId="2" fillId="4" borderId="0" xfId="3" quotePrefix="1" applyFont="1" applyFill="1" applyProtection="1"/>
    <xf numFmtId="0" fontId="0" fillId="0" borderId="0" xfId="0" applyFont="1" applyFill="1" applyBorder="1"/>
    <xf numFmtId="0" fontId="15" fillId="5" borderId="1" xfId="3" quotePrefix="1" applyFill="1" applyBorder="1" applyAlignment="1" applyProtection="1">
      <alignment horizontal="left" vertical="top"/>
      <protection locked="0"/>
    </xf>
    <xf numFmtId="0" fontId="15" fillId="6" borderId="1" xfId="3" applyFont="1" applyFill="1" applyBorder="1" applyAlignment="1" applyProtection="1">
      <alignment horizontal="center" vertical="top"/>
      <protection locked="0"/>
    </xf>
    <xf numFmtId="0" fontId="11" fillId="4" borderId="0" xfId="0" applyFont="1" applyFill="1" applyAlignment="1" applyProtection="1">
      <alignment vertical="top"/>
    </xf>
    <xf numFmtId="0" fontId="15" fillId="5" borderId="1" xfId="3" applyFont="1" applyFill="1" applyBorder="1" applyAlignment="1" applyProtection="1">
      <alignment horizontal="center" vertical="top"/>
      <protection locked="0"/>
    </xf>
    <xf numFmtId="164" fontId="17" fillId="6" borderId="1" xfId="5" applyNumberFormat="1" applyFont="1" applyFill="1" applyBorder="1" applyAlignment="1" applyProtection="1">
      <alignment horizontal="center" vertical="top"/>
      <protection locked="0"/>
    </xf>
    <xf numFmtId="164" fontId="11" fillId="4" borderId="0" xfId="0" applyNumberFormat="1" applyFont="1" applyFill="1" applyAlignment="1" applyProtection="1">
      <alignment vertical="top"/>
    </xf>
    <xf numFmtId="164" fontId="10" fillId="8" borderId="1" xfId="5" applyNumberFormat="1" applyFont="1" applyFill="1" applyBorder="1" applyAlignment="1" applyProtection="1">
      <alignment horizontal="center" vertical="top"/>
    </xf>
    <xf numFmtId="0" fontId="10" fillId="5" borderId="1" xfId="3" quotePrefix="1" applyFont="1" applyFill="1" applyBorder="1" applyAlignment="1" applyProtection="1">
      <alignment horizontal="left" vertical="top"/>
      <protection locked="0"/>
    </xf>
    <xf numFmtId="0" fontId="15" fillId="6" borderId="1" xfId="3" applyFill="1" applyBorder="1" applyAlignment="1" applyProtection="1">
      <alignment horizontal="center" vertical="top"/>
      <protection locked="0"/>
    </xf>
    <xf numFmtId="0" fontId="15" fillId="5" borderId="1" xfId="3" applyFill="1" applyBorder="1" applyAlignment="1" applyProtection="1">
      <alignment horizontal="center" vertical="top"/>
      <protection locked="0"/>
    </xf>
    <xf numFmtId="0" fontId="9" fillId="5" borderId="1" xfId="3" quotePrefix="1" applyFont="1" applyFill="1" applyBorder="1" applyAlignment="1" applyProtection="1">
      <alignment horizontal="left" vertical="top"/>
      <protection locked="0"/>
    </xf>
    <xf numFmtId="0" fontId="27" fillId="5" borderId="2" xfId="3" applyFont="1" applyFill="1" applyBorder="1" applyAlignment="1" applyProtection="1">
      <alignment horizontal="left" vertical="top" wrapText="1"/>
      <protection locked="0"/>
    </xf>
    <xf numFmtId="0" fontId="27" fillId="5" borderId="4" xfId="3" applyFont="1" applyFill="1" applyBorder="1" applyAlignment="1" applyProtection="1">
      <alignment horizontal="left" vertical="top" wrapText="1"/>
      <protection locked="0"/>
    </xf>
    <xf numFmtId="0" fontId="2" fillId="4" borderId="0" xfId="3" quotePrefix="1" applyFont="1" applyFill="1" applyAlignment="1" applyProtection="1">
      <alignment horizontal="left" vertical="top" wrapText="1"/>
    </xf>
    <xf numFmtId="0" fontId="3" fillId="4" borderId="0" xfId="3" quotePrefix="1" applyFont="1" applyFill="1" applyAlignment="1" applyProtection="1">
      <alignment horizontal="left" vertical="top" wrapText="1"/>
    </xf>
    <xf numFmtId="0" fontId="18" fillId="4" borderId="2" xfId="3" applyFont="1" applyFill="1" applyBorder="1" applyAlignment="1" applyProtection="1">
      <alignment horizontal="center" vertical="center" wrapText="1"/>
    </xf>
    <xf numFmtId="0" fontId="18" fillId="4" borderId="4" xfId="3" applyFont="1" applyFill="1" applyBorder="1" applyAlignment="1" applyProtection="1">
      <alignment horizontal="center" vertical="center" wrapText="1"/>
    </xf>
  </cellXfs>
  <cellStyles count="6">
    <cellStyle name="40 % - Akzent3 2" xfId="1" xr:uid="{00000000-0005-0000-0000-000000000000}"/>
    <cellStyle name="Komma" xfId="5" builtinId="3"/>
    <cellStyle name="Normal 2" xfId="2" xr:uid="{00000000-0005-0000-0000-000002000000}"/>
    <cellStyle name="Standard" xfId="0" builtinId="0"/>
    <cellStyle name="Standard 2" xfId="3" xr:uid="{00000000-0005-0000-0000-000004000000}"/>
    <cellStyle name="Standard 3" xfId="4" xr:uid="{00000000-0005-0000-0000-000005000000}"/>
  </cellStyles>
  <dxfs count="0"/>
  <tableStyles count="0" defaultTableStyle="TableStyleMedium2" defaultPivotStyle="PivotStyleLight16"/>
  <colors>
    <mruColors>
      <color rgb="FF99CCFF"/>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657225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838200</xdr:colOff>
      <xdr:row>0</xdr:row>
      <xdr:rowOff>73025</xdr:rowOff>
    </xdr:from>
    <xdr:to>
      <xdr:col>1</xdr:col>
      <xdr:colOff>650875</xdr:colOff>
      <xdr:row>1</xdr:row>
      <xdr:rowOff>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838200" y="73025"/>
          <a:ext cx="239395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Kanton Zürich</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Bildungsdirektion</a:t>
          </a:r>
          <a:endParaRPr lang="de-CH" sz="1100" b="1"/>
        </a:p>
      </xdr:txBody>
    </xdr:sp>
    <xdr:clientData/>
  </xdr:twoCellAnchor>
  <xdr:twoCellAnchor>
    <xdr:from>
      <xdr:col>4</xdr:col>
      <xdr:colOff>419101</xdr:colOff>
      <xdr:row>0</xdr:row>
      <xdr:rowOff>19050</xdr:rowOff>
    </xdr:from>
    <xdr:to>
      <xdr:col>6</xdr:col>
      <xdr:colOff>0</xdr:colOff>
      <xdr:row>0</xdr:row>
      <xdr:rowOff>314325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762501" y="19050"/>
          <a:ext cx="1457324"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Arial" panose="020B0604020202020204" pitchFamily="34" charset="0"/>
              <a:ea typeface="+mn-ea"/>
              <a:cs typeface="Arial" panose="020B0604020202020204" pitchFamily="34" charset="0"/>
            </a:rPr>
            <a:t>Volksschulamt</a:t>
          </a:r>
          <a:endParaRPr lang="de-CH" sz="1100" b="1">
            <a:latin typeface="Arial" panose="020B0604020202020204" pitchFamily="34" charset="0"/>
            <a:cs typeface="Arial" panose="020B0604020202020204" pitchFamily="34" charset="0"/>
          </a:endParaRPr>
        </a:p>
      </xdr:txBody>
    </xdr:sp>
    <xdr:clientData/>
  </xdr:twoCellAnchor>
  <xdr:twoCellAnchor>
    <xdr:from>
      <xdr:col>4</xdr:col>
      <xdr:colOff>742951</xdr:colOff>
      <xdr:row>0</xdr:row>
      <xdr:rowOff>209550</xdr:rowOff>
    </xdr:from>
    <xdr:to>
      <xdr:col>6</xdr:col>
      <xdr:colOff>0</xdr:colOff>
      <xdr:row>0</xdr:row>
      <xdr:rowOff>504825</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086351" y="209550"/>
          <a:ext cx="1133474"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a:solidFill>
                <a:schemeClr val="dk1"/>
              </a:solidFill>
              <a:effectLst/>
              <a:latin typeface="Arial" panose="020B0604020202020204" pitchFamily="34" charset="0"/>
              <a:ea typeface="+mn-ea"/>
              <a:cs typeface="Arial" panose="020B0604020202020204" pitchFamily="34" charset="0"/>
            </a:rPr>
            <a:t>Amtsleitung</a:t>
          </a:r>
          <a:endParaRPr lang="de-CH" sz="1000" b="0">
            <a:latin typeface="Arial" panose="020B0604020202020204" pitchFamily="34" charset="0"/>
            <a:cs typeface="Arial" panose="020B0604020202020204" pitchFamily="34" charset="0"/>
          </a:endParaRPr>
        </a:p>
      </xdr:txBody>
    </xdr:sp>
    <xdr:clientData/>
  </xdr:twoCellAnchor>
  <xdr:twoCellAnchor>
    <xdr:from>
      <xdr:col>4</xdr:col>
      <xdr:colOff>0</xdr:colOff>
      <xdr:row>20</xdr:row>
      <xdr:rowOff>190499</xdr:rowOff>
    </xdr:from>
    <xdr:to>
      <xdr:col>12</xdr:col>
      <xdr:colOff>762000</xdr:colOff>
      <xdr:row>25</xdr:row>
      <xdr:rowOff>90236</xdr:rowOff>
    </xdr:to>
    <xdr:cxnSp macro="">
      <xdr:nvCxnSpPr>
        <xdr:cNvPr id="6" name="Gewinkelte Verbindung 5">
          <a:extLst>
            <a:ext uri="{FF2B5EF4-FFF2-40B4-BE49-F238E27FC236}">
              <a16:creationId xmlns:a16="http://schemas.microsoft.com/office/drawing/2014/main" id="{00000000-0008-0000-0000-000006000000}"/>
            </a:ext>
          </a:extLst>
        </xdr:cNvPr>
        <xdr:cNvCxnSpPr/>
      </xdr:nvCxnSpPr>
      <xdr:spPr bwMode="auto">
        <a:xfrm rot="10800000" flipV="1">
          <a:off x="4343400" y="5019674"/>
          <a:ext cx="6800850" cy="852237"/>
        </a:xfrm>
        <a:prstGeom prst="bentConnector3">
          <a:avLst>
            <a:gd name="adj1" fmla="val -34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10028</xdr:colOff>
      <xdr:row>21</xdr:row>
      <xdr:rowOff>10025</xdr:rowOff>
    </xdr:from>
    <xdr:to>
      <xdr:col>8</xdr:col>
      <xdr:colOff>491290</xdr:colOff>
      <xdr:row>23</xdr:row>
      <xdr:rowOff>110288</xdr:rowOff>
    </xdr:to>
    <xdr:cxnSp macro="">
      <xdr:nvCxnSpPr>
        <xdr:cNvPr id="7" name="Gewinkelte Verbindung 6">
          <a:extLst>
            <a:ext uri="{FF2B5EF4-FFF2-40B4-BE49-F238E27FC236}">
              <a16:creationId xmlns:a16="http://schemas.microsoft.com/office/drawing/2014/main" id="{00000000-0008-0000-0000-000007000000}"/>
            </a:ext>
          </a:extLst>
        </xdr:cNvPr>
        <xdr:cNvCxnSpPr/>
      </xdr:nvCxnSpPr>
      <xdr:spPr bwMode="auto">
        <a:xfrm rot="10800000" flipV="1">
          <a:off x="4353428" y="5029700"/>
          <a:ext cx="3472112" cy="481263"/>
        </a:xfrm>
        <a:prstGeom prst="bentConnector3">
          <a:avLst>
            <a:gd name="adj1" fmla="val 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657225</xdr:rowOff>
    </xdr:to>
    <xdr:pic>
      <xdr:nvPicPr>
        <xdr:cNvPr id="1255" name="Picture 1">
          <a:extLst>
            <a:ext uri="{FF2B5EF4-FFF2-40B4-BE49-F238E27FC236}">
              <a16:creationId xmlns:a16="http://schemas.microsoft.com/office/drawing/2014/main" id="{00000000-0008-0000-0100-0000E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838200</xdr:colOff>
      <xdr:row>0</xdr:row>
      <xdr:rowOff>73025</xdr:rowOff>
    </xdr:from>
    <xdr:to>
      <xdr:col>1</xdr:col>
      <xdr:colOff>650875</xdr:colOff>
      <xdr:row>1</xdr:row>
      <xdr:rowOff>0</xdr:rowOff>
    </xdr:to>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838200" y="73025"/>
          <a:ext cx="2378075" cy="53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Kanton Zürich</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Bildungsdirektion</a:t>
          </a:r>
          <a:endParaRPr lang="de-CH" sz="1100" b="1"/>
        </a:p>
      </xdr:txBody>
    </xdr:sp>
    <xdr:clientData/>
  </xdr:twoCellAnchor>
  <xdr:twoCellAnchor>
    <xdr:from>
      <xdr:col>4</xdr:col>
      <xdr:colOff>419101</xdr:colOff>
      <xdr:row>0</xdr:row>
      <xdr:rowOff>19050</xdr:rowOff>
    </xdr:from>
    <xdr:to>
      <xdr:col>6</xdr:col>
      <xdr:colOff>0</xdr:colOff>
      <xdr:row>0</xdr:row>
      <xdr:rowOff>314325</xdr:rowOff>
    </xdr:to>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9953626" y="19050"/>
          <a:ext cx="12763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Arial" panose="020B0604020202020204" pitchFamily="34" charset="0"/>
              <a:ea typeface="+mn-ea"/>
              <a:cs typeface="Arial" panose="020B0604020202020204" pitchFamily="34" charset="0"/>
            </a:rPr>
            <a:t>Volksschulamt</a:t>
          </a:r>
          <a:endParaRPr lang="de-CH" sz="1100" b="1">
            <a:latin typeface="Arial" panose="020B0604020202020204" pitchFamily="34" charset="0"/>
            <a:cs typeface="Arial" panose="020B0604020202020204" pitchFamily="34" charset="0"/>
          </a:endParaRPr>
        </a:p>
      </xdr:txBody>
    </xdr:sp>
    <xdr:clientData/>
  </xdr:twoCellAnchor>
  <xdr:twoCellAnchor>
    <xdr:from>
      <xdr:col>4</xdr:col>
      <xdr:colOff>742951</xdr:colOff>
      <xdr:row>0</xdr:row>
      <xdr:rowOff>209550</xdr:rowOff>
    </xdr:from>
    <xdr:to>
      <xdr:col>6</xdr:col>
      <xdr:colOff>0</xdr:colOff>
      <xdr:row>0</xdr:row>
      <xdr:rowOff>504825</xdr:rowOff>
    </xdr:to>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10277476" y="209550"/>
          <a:ext cx="91439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a:solidFill>
                <a:schemeClr val="dk1"/>
              </a:solidFill>
              <a:effectLst/>
              <a:latin typeface="Arial" panose="020B0604020202020204" pitchFamily="34" charset="0"/>
              <a:ea typeface="+mn-ea"/>
              <a:cs typeface="Arial" panose="020B0604020202020204" pitchFamily="34" charset="0"/>
            </a:rPr>
            <a:t>Amtsleitung</a:t>
          </a:r>
          <a:endParaRPr lang="de-CH" sz="1000" b="0">
            <a:latin typeface="Arial" panose="020B0604020202020204" pitchFamily="34" charset="0"/>
            <a:cs typeface="Arial" panose="020B0604020202020204" pitchFamily="34" charset="0"/>
          </a:endParaRPr>
        </a:p>
      </xdr:txBody>
    </xdr:sp>
    <xdr:clientData/>
  </xdr:twoCellAnchor>
  <xdr:twoCellAnchor>
    <xdr:from>
      <xdr:col>4</xdr:col>
      <xdr:colOff>0</xdr:colOff>
      <xdr:row>20</xdr:row>
      <xdr:rowOff>190499</xdr:rowOff>
    </xdr:from>
    <xdr:to>
      <xdr:col>12</xdr:col>
      <xdr:colOff>762000</xdr:colOff>
      <xdr:row>25</xdr:row>
      <xdr:rowOff>90236</xdr:rowOff>
    </xdr:to>
    <xdr:cxnSp macro="">
      <xdr:nvCxnSpPr>
        <xdr:cNvPr id="30" name="Gewinkelte Verbindung 29">
          <a:extLst>
            <a:ext uri="{FF2B5EF4-FFF2-40B4-BE49-F238E27FC236}">
              <a16:creationId xmlns:a16="http://schemas.microsoft.com/office/drawing/2014/main" id="{00000000-0008-0000-0100-00001E000000}"/>
            </a:ext>
          </a:extLst>
        </xdr:cNvPr>
        <xdr:cNvCxnSpPr/>
      </xdr:nvCxnSpPr>
      <xdr:spPr bwMode="auto">
        <a:xfrm rot="10800000" flipV="1">
          <a:off x="4391526" y="4632157"/>
          <a:ext cx="7369342" cy="852237"/>
        </a:xfrm>
        <a:prstGeom prst="bentConnector3">
          <a:avLst>
            <a:gd name="adj1" fmla="val -34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10028</xdr:colOff>
      <xdr:row>21</xdr:row>
      <xdr:rowOff>10025</xdr:rowOff>
    </xdr:from>
    <xdr:to>
      <xdr:col>8</xdr:col>
      <xdr:colOff>491290</xdr:colOff>
      <xdr:row>23</xdr:row>
      <xdr:rowOff>110288</xdr:rowOff>
    </xdr:to>
    <xdr:cxnSp macro="">
      <xdr:nvCxnSpPr>
        <xdr:cNvPr id="3" name="Gewinkelte Verbindung 2">
          <a:extLst>
            <a:ext uri="{FF2B5EF4-FFF2-40B4-BE49-F238E27FC236}">
              <a16:creationId xmlns:a16="http://schemas.microsoft.com/office/drawing/2014/main" id="{00000000-0008-0000-0100-000003000000}"/>
            </a:ext>
          </a:extLst>
        </xdr:cNvPr>
        <xdr:cNvCxnSpPr/>
      </xdr:nvCxnSpPr>
      <xdr:spPr bwMode="auto">
        <a:xfrm rot="10800000" flipV="1">
          <a:off x="4401554" y="4832683"/>
          <a:ext cx="4872789" cy="481263"/>
        </a:xfrm>
        <a:prstGeom prst="bentConnector3">
          <a:avLst>
            <a:gd name="adj1" fmla="val 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268427</xdr:colOff>
      <xdr:row>0</xdr:row>
      <xdr:rowOff>24578</xdr:rowOff>
    </xdr:from>
    <xdr:to>
      <xdr:col>15</xdr:col>
      <xdr:colOff>260684</xdr:colOff>
      <xdr:row>1</xdr:row>
      <xdr:rowOff>50131</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359664" y="24578"/>
          <a:ext cx="4674546" cy="757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5400">
              <a:effectLst>
                <a:glow rad="63500">
                  <a:schemeClr val="accent2">
                    <a:satMod val="175000"/>
                    <a:alpha val="81000"/>
                  </a:schemeClr>
                </a:glow>
              </a:effectLst>
            </a:rPr>
            <a:t>Beispiel</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
  <sheetViews>
    <sheetView tabSelected="1" zoomScale="95" zoomScaleNormal="95" zoomScaleSheetLayoutView="100" workbookViewId="0">
      <selection activeCell="D3" sqref="D3"/>
    </sheetView>
  </sheetViews>
  <sheetFormatPr baseColWidth="10" defaultColWidth="11.44140625" defaultRowHeight="13.8" x14ac:dyDescent="0.25"/>
  <cols>
    <col min="1" max="1" width="41.5546875" style="25" customWidth="1"/>
    <col min="2" max="2" width="6.88671875" style="20" customWidth="1"/>
    <col min="3" max="3" width="1.33203125" style="20" customWidth="1"/>
    <col min="4" max="4" width="15.44140625" style="20" customWidth="1"/>
    <col min="5" max="5" width="15.109375" style="20" customWidth="1"/>
    <col min="6" max="6" width="13" style="20" customWidth="1"/>
    <col min="7" max="7" width="1.33203125" style="20" customWidth="1"/>
    <col min="8" max="8" width="15.44140625" style="20" customWidth="1"/>
    <col min="9" max="9" width="11.109375" style="20" customWidth="1"/>
    <col min="10" max="10" width="16.44140625" style="20" customWidth="1"/>
    <col min="11" max="11" width="16.88671875" style="20" customWidth="1"/>
    <col min="12" max="12" width="1.33203125" style="20" customWidth="1"/>
    <col min="13" max="13" width="17.33203125" style="20" customWidth="1"/>
    <col min="14" max="14" width="16.6640625" style="20" customWidth="1"/>
    <col min="15" max="15" width="1.6640625" style="20" customWidth="1"/>
    <col min="16" max="16" width="21" style="20" customWidth="1"/>
    <col min="17" max="17" width="23.33203125" style="20" customWidth="1"/>
    <col min="18" max="18" width="18.44140625" style="20" customWidth="1"/>
    <col min="19" max="16384" width="11.44140625" style="20"/>
  </cols>
  <sheetData>
    <row r="1" spans="1:17" s="16" customFormat="1" ht="57.75" customHeight="1" x14ac:dyDescent="0.25">
      <c r="A1" s="15"/>
    </row>
    <row r="2" spans="1:17" ht="15.75" customHeight="1" x14ac:dyDescent="0.35">
      <c r="A2" s="66" t="str">
        <f>"Berichterstattung "&amp;B3</f>
        <v>Berichterstattung 2023</v>
      </c>
      <c r="B2" s="18"/>
      <c r="C2" s="18"/>
      <c r="D2" s="19" t="s">
        <v>56</v>
      </c>
      <c r="G2" s="18"/>
      <c r="I2" s="21"/>
      <c r="J2" s="21"/>
      <c r="L2" s="18"/>
      <c r="M2" s="21"/>
      <c r="N2" s="21"/>
      <c r="O2" s="22"/>
      <c r="P2" s="23" t="s">
        <v>204</v>
      </c>
    </row>
    <row r="3" spans="1:17" ht="15" customHeight="1" x14ac:dyDescent="0.3">
      <c r="A3" s="17" t="s">
        <v>203</v>
      </c>
      <c r="B3" s="53">
        <v>2023</v>
      </c>
      <c r="C3" s="21"/>
      <c r="D3" s="48"/>
      <c r="E3" s="54" t="str">
        <f>IF(D3="","",VLOOKUP(D3,'Daten Dropdown'!A8:B140,2,0))</f>
        <v/>
      </c>
      <c r="F3" s="55"/>
      <c r="G3" s="55"/>
      <c r="H3" s="55"/>
      <c r="I3" s="55"/>
      <c r="J3" s="56"/>
      <c r="L3" s="21"/>
      <c r="N3" s="21"/>
      <c r="O3" s="24"/>
      <c r="P3" s="23" t="s">
        <v>63</v>
      </c>
    </row>
    <row r="4" spans="1:17" ht="14.4" x14ac:dyDescent="0.3">
      <c r="A4" s="20"/>
      <c r="B4" s="21"/>
      <c r="C4" s="21"/>
      <c r="D4" s="21"/>
      <c r="E4" s="21"/>
      <c r="G4" s="21"/>
      <c r="H4" s="21"/>
      <c r="I4" s="21"/>
      <c r="J4" s="21"/>
      <c r="L4" s="21"/>
      <c r="M4" s="21"/>
      <c r="N4" s="21"/>
      <c r="O4" s="63"/>
      <c r="P4" s="23" t="s">
        <v>64</v>
      </c>
    </row>
    <row r="5" spans="1:17" ht="11.25" customHeight="1" x14ac:dyDescent="0.3">
      <c r="A5" s="20"/>
      <c r="B5" s="21"/>
      <c r="C5" s="21"/>
      <c r="D5" s="21"/>
      <c r="E5" s="21"/>
      <c r="G5" s="21"/>
      <c r="H5" s="21"/>
      <c r="I5" s="21"/>
      <c r="J5" s="21"/>
      <c r="L5" s="21"/>
      <c r="M5" s="21"/>
      <c r="N5" s="21"/>
      <c r="O5" s="21"/>
      <c r="P5" s="23"/>
    </row>
    <row r="6" spans="1:17" ht="14.4" x14ac:dyDescent="0.3">
      <c r="I6" s="21"/>
      <c r="J6" s="21"/>
      <c r="M6" s="21"/>
      <c r="N6" s="21"/>
      <c r="O6" s="49" t="s">
        <v>206</v>
      </c>
      <c r="P6" s="49"/>
      <c r="Q6" s="49"/>
    </row>
    <row r="7" spans="1:17" ht="14.4" x14ac:dyDescent="0.3">
      <c r="A7" s="65" t="s">
        <v>65</v>
      </c>
      <c r="I7" s="21"/>
      <c r="J7" s="21"/>
      <c r="M7" s="21"/>
      <c r="N7" s="21"/>
      <c r="O7" s="50" t="s">
        <v>68</v>
      </c>
      <c r="P7" s="49"/>
      <c r="Q7" s="50"/>
    </row>
    <row r="8" spans="1:17" ht="14.4" x14ac:dyDescent="0.3">
      <c r="A8" s="72" t="s">
        <v>209</v>
      </c>
      <c r="B8" s="21"/>
      <c r="C8" s="21"/>
      <c r="D8" s="21"/>
      <c r="E8" s="21"/>
      <c r="G8" s="21"/>
      <c r="H8" s="21"/>
      <c r="I8" s="21"/>
      <c r="J8" s="21"/>
      <c r="L8" s="21"/>
      <c r="M8" s="21"/>
      <c r="N8" s="21"/>
      <c r="O8" s="50" t="s">
        <v>69</v>
      </c>
      <c r="P8" s="50"/>
      <c r="Q8" s="50"/>
    </row>
    <row r="9" spans="1:17" ht="15" customHeight="1" x14ac:dyDescent="0.3">
      <c r="A9" s="87" t="s">
        <v>210</v>
      </c>
      <c r="B9" s="88"/>
      <c r="C9" s="88"/>
      <c r="D9" s="88"/>
      <c r="E9" s="88"/>
      <c r="F9" s="88"/>
      <c r="G9" s="88"/>
      <c r="H9" s="88"/>
      <c r="I9" s="21"/>
      <c r="J9" s="21"/>
      <c r="L9" s="21"/>
      <c r="M9" s="21"/>
      <c r="N9" s="21"/>
      <c r="O9" s="50" t="s">
        <v>70</v>
      </c>
      <c r="P9" s="50"/>
      <c r="Q9" s="50"/>
    </row>
    <row r="10" spans="1:17" ht="14.4" x14ac:dyDescent="0.3">
      <c r="A10" s="88"/>
      <c r="B10" s="88"/>
      <c r="C10" s="88"/>
      <c r="D10" s="88"/>
      <c r="E10" s="88"/>
      <c r="F10" s="88"/>
      <c r="G10" s="88"/>
      <c r="H10" s="88"/>
      <c r="I10" s="21"/>
      <c r="J10" s="21"/>
      <c r="L10" s="21"/>
      <c r="M10" s="21"/>
      <c r="N10" s="21"/>
      <c r="O10" s="50" t="s">
        <v>61</v>
      </c>
      <c r="P10" s="50"/>
      <c r="Q10" s="50"/>
    </row>
    <row r="11" spans="1:17" ht="14.4" x14ac:dyDescent="0.25">
      <c r="A11" s="88"/>
      <c r="B11" s="88"/>
      <c r="C11" s="88"/>
      <c r="D11" s="88"/>
      <c r="E11" s="88"/>
      <c r="F11" s="88"/>
      <c r="G11" s="88"/>
      <c r="H11" s="88"/>
      <c r="L11" s="28"/>
      <c r="O11" s="50" t="s">
        <v>60</v>
      </c>
      <c r="P11" s="50"/>
      <c r="Q11" s="50"/>
    </row>
    <row r="12" spans="1:17" ht="15" customHeight="1" x14ac:dyDescent="0.25">
      <c r="A12" s="88"/>
      <c r="B12" s="88"/>
      <c r="C12" s="88"/>
      <c r="D12" s="88"/>
      <c r="E12" s="88"/>
      <c r="F12" s="88"/>
      <c r="G12" s="88"/>
      <c r="H12" s="88"/>
      <c r="L12" s="28"/>
      <c r="O12" s="51" t="s">
        <v>58</v>
      </c>
      <c r="P12" s="50"/>
      <c r="Q12" s="51"/>
    </row>
    <row r="13" spans="1:17" ht="13.5" customHeight="1" x14ac:dyDescent="0.3">
      <c r="A13" s="32"/>
      <c r="D13" s="33"/>
      <c r="E13" s="21"/>
      <c r="F13" s="21"/>
      <c r="H13" s="21"/>
      <c r="I13" s="21"/>
      <c r="J13" s="21"/>
      <c r="M13" s="21"/>
      <c r="N13" s="21"/>
    </row>
    <row r="14" spans="1:17" s="36" customFormat="1" ht="57" customHeight="1" x14ac:dyDescent="0.25">
      <c r="A14" s="34" t="s">
        <v>0</v>
      </c>
      <c r="B14" s="35" t="s">
        <v>62</v>
      </c>
      <c r="D14" s="37" t="s">
        <v>136</v>
      </c>
      <c r="E14" s="37" t="s">
        <v>137</v>
      </c>
      <c r="F14" s="37" t="s">
        <v>135</v>
      </c>
      <c r="H14" s="37" t="s">
        <v>71</v>
      </c>
      <c r="I14" s="37" t="s">
        <v>145</v>
      </c>
      <c r="J14" s="37" t="s">
        <v>138</v>
      </c>
      <c r="K14" s="38" t="s">
        <v>139</v>
      </c>
      <c r="M14" s="37" t="s">
        <v>72</v>
      </c>
      <c r="N14" s="38" t="s">
        <v>75</v>
      </c>
      <c r="P14" s="89" t="s">
        <v>73</v>
      </c>
      <c r="Q14" s="90"/>
    </row>
    <row r="15" spans="1:17" s="76" customFormat="1" ht="25.5" customHeight="1" x14ac:dyDescent="0.25">
      <c r="A15" s="74" t="s">
        <v>68</v>
      </c>
      <c r="B15" s="75"/>
      <c r="D15" s="77"/>
      <c r="E15" s="77"/>
      <c r="F15" s="77"/>
      <c r="H15" s="78"/>
      <c r="I15" s="78"/>
      <c r="J15" s="78"/>
      <c r="K15" s="78"/>
      <c r="L15" s="79"/>
      <c r="M15" s="80">
        <f>(D15+F15)*H15</f>
        <v>0</v>
      </c>
      <c r="N15" s="80">
        <f>E15*J15</f>
        <v>0</v>
      </c>
      <c r="P15" s="85"/>
      <c r="Q15" s="86"/>
    </row>
    <row r="16" spans="1:17" s="76" customFormat="1" ht="25.5" customHeight="1" x14ac:dyDescent="0.25">
      <c r="A16" s="81" t="s">
        <v>69</v>
      </c>
      <c r="B16" s="82"/>
      <c r="D16" s="83"/>
      <c r="E16" s="83"/>
      <c r="F16" s="83"/>
      <c r="H16" s="78"/>
      <c r="I16" s="78"/>
      <c r="J16" s="78"/>
      <c r="K16" s="78"/>
      <c r="L16" s="79"/>
      <c r="M16" s="80">
        <f t="shared" ref="M16:M20" si="0">(D16+F16)*H16</f>
        <v>0</v>
      </c>
      <c r="N16" s="80">
        <f t="shared" ref="N16:N20" si="1">E16*J16</f>
        <v>0</v>
      </c>
      <c r="P16" s="85"/>
      <c r="Q16" s="86"/>
    </row>
    <row r="17" spans="1:17" s="76" customFormat="1" ht="25.5" customHeight="1" x14ac:dyDescent="0.25">
      <c r="A17" s="84" t="s">
        <v>70</v>
      </c>
      <c r="B17" s="82"/>
      <c r="D17" s="83"/>
      <c r="E17" s="83"/>
      <c r="F17" s="83"/>
      <c r="H17" s="78"/>
      <c r="I17" s="78"/>
      <c r="J17" s="78"/>
      <c r="K17" s="78"/>
      <c r="L17" s="79"/>
      <c r="M17" s="80">
        <f t="shared" si="0"/>
        <v>0</v>
      </c>
      <c r="N17" s="80">
        <f t="shared" si="1"/>
        <v>0</v>
      </c>
      <c r="P17" s="85"/>
      <c r="Q17" s="86"/>
    </row>
    <row r="18" spans="1:17" s="76" customFormat="1" ht="25.5" customHeight="1" x14ac:dyDescent="0.25">
      <c r="A18" s="84" t="s">
        <v>61</v>
      </c>
      <c r="B18" s="82"/>
      <c r="D18" s="83"/>
      <c r="E18" s="83"/>
      <c r="F18" s="83"/>
      <c r="H18" s="78"/>
      <c r="I18" s="78"/>
      <c r="J18" s="78"/>
      <c r="K18" s="78"/>
      <c r="L18" s="79"/>
      <c r="M18" s="80">
        <f t="shared" si="0"/>
        <v>0</v>
      </c>
      <c r="N18" s="80">
        <f t="shared" si="1"/>
        <v>0</v>
      </c>
      <c r="P18" s="85"/>
      <c r="Q18" s="86"/>
    </row>
    <row r="19" spans="1:17" s="76" customFormat="1" ht="25.5" customHeight="1" x14ac:dyDescent="0.25">
      <c r="A19" s="84" t="s">
        <v>60</v>
      </c>
      <c r="B19" s="82"/>
      <c r="D19" s="83"/>
      <c r="E19" s="83"/>
      <c r="F19" s="83"/>
      <c r="H19" s="78"/>
      <c r="I19" s="78"/>
      <c r="J19" s="78"/>
      <c r="K19" s="78"/>
      <c r="L19" s="79"/>
      <c r="M19" s="80">
        <f t="shared" si="0"/>
        <v>0</v>
      </c>
      <c r="N19" s="80">
        <f t="shared" si="1"/>
        <v>0</v>
      </c>
      <c r="P19" s="85"/>
      <c r="Q19" s="86"/>
    </row>
    <row r="20" spans="1:17" s="76" customFormat="1" ht="25.5" customHeight="1" x14ac:dyDescent="0.25">
      <c r="A20" s="74" t="s">
        <v>58</v>
      </c>
      <c r="B20" s="82"/>
      <c r="D20" s="83"/>
      <c r="E20" s="83"/>
      <c r="F20" s="83"/>
      <c r="H20" s="78"/>
      <c r="I20" s="78"/>
      <c r="J20" s="78"/>
      <c r="K20" s="78"/>
      <c r="L20" s="79"/>
      <c r="M20" s="80">
        <f t="shared" si="0"/>
        <v>0</v>
      </c>
      <c r="N20" s="80">
        <f t="shared" si="1"/>
        <v>0</v>
      </c>
      <c r="P20" s="85"/>
      <c r="Q20" s="86"/>
    </row>
    <row r="21" spans="1:17" ht="14.4" x14ac:dyDescent="0.3">
      <c r="A21" s="40"/>
      <c r="B21" s="41"/>
      <c r="D21" s="59" t="str">
        <f>SUM(D15:D20)&amp;" Monate"</f>
        <v>0 Monate</v>
      </c>
      <c r="E21" s="59" t="str">
        <f>SUM(E15:E20)&amp;" Tage"</f>
        <v>0 Tage</v>
      </c>
      <c r="F21" s="59" t="str">
        <f>SUM(F15:F20)&amp;" Monate"</f>
        <v>0 Monate</v>
      </c>
      <c r="H21" s="42"/>
      <c r="I21" s="58">
        <f>SUM(I15:I20)</f>
        <v>0</v>
      </c>
      <c r="L21" s="39"/>
      <c r="M21" s="58">
        <f>SUM(M15:M20)</f>
        <v>0</v>
      </c>
      <c r="N21" s="58">
        <f>SUM(N15:N20)</f>
        <v>0</v>
      </c>
    </row>
    <row r="22" spans="1:17" ht="14.4" x14ac:dyDescent="0.3">
      <c r="A22" s="40"/>
      <c r="B22" s="43"/>
      <c r="C22" s="43"/>
      <c r="D22" s="43"/>
      <c r="F22" s="44"/>
      <c r="G22" s="43"/>
      <c r="H22" s="43"/>
    </row>
    <row r="23" spans="1:17" ht="14.4" x14ac:dyDescent="0.3">
      <c r="B23" s="68" t="s">
        <v>144</v>
      </c>
      <c r="C23" s="43"/>
      <c r="D23" s="43"/>
      <c r="F23" s="44"/>
      <c r="G23" s="43"/>
      <c r="H23" s="43"/>
      <c r="L23" s="43"/>
      <c r="O23" s="43"/>
    </row>
    <row r="24" spans="1:17" ht="14.4" x14ac:dyDescent="0.3">
      <c r="B24" s="69" t="s">
        <v>141</v>
      </c>
      <c r="C24" s="44"/>
      <c r="D24" s="64">
        <f>I21</f>
        <v>0</v>
      </c>
      <c r="F24" s="45"/>
      <c r="G24" s="44"/>
      <c r="H24" s="45"/>
      <c r="L24" s="44"/>
      <c r="O24" s="44"/>
    </row>
    <row r="25" spans="1:17" ht="14.4" x14ac:dyDescent="0.3">
      <c r="A25" s="71"/>
      <c r="B25" s="70" t="s">
        <v>142</v>
      </c>
      <c r="D25" s="57">
        <f>IFERROR((-E15*K15)-(E16*K16)-(E17*K17)-(E18*K18)-(E19*K19)-(E20*K20),"")</f>
        <v>0</v>
      </c>
      <c r="H25" s="45"/>
    </row>
    <row r="26" spans="1:17" ht="14.4" x14ac:dyDescent="0.3">
      <c r="A26" s="71"/>
      <c r="B26" s="70" t="s">
        <v>74</v>
      </c>
      <c r="D26" s="57">
        <f>M21</f>
        <v>0</v>
      </c>
      <c r="H26" s="45"/>
    </row>
    <row r="27" spans="1:17" ht="15" customHeight="1" x14ac:dyDescent="0.3">
      <c r="B27" s="68" t="s">
        <v>143</v>
      </c>
      <c r="C27" s="46"/>
      <c r="D27" s="58">
        <f>SUM(D24:D26)</f>
        <v>0</v>
      </c>
      <c r="H27" s="45"/>
    </row>
    <row r="28" spans="1:17" ht="14.4" x14ac:dyDescent="0.3">
      <c r="A28" s="40"/>
      <c r="H28" s="45"/>
    </row>
    <row r="29" spans="1:17" ht="14.4" x14ac:dyDescent="0.3">
      <c r="A29" s="40"/>
      <c r="H29" s="45"/>
    </row>
    <row r="30" spans="1:17" ht="34.5" customHeight="1" x14ac:dyDescent="0.25">
      <c r="A30" s="47" t="s">
        <v>0</v>
      </c>
      <c r="B30" s="35" t="s">
        <v>62</v>
      </c>
      <c r="C30" s="36"/>
      <c r="D30" s="37" t="s">
        <v>66</v>
      </c>
      <c r="E30" s="37" t="s">
        <v>67</v>
      </c>
    </row>
    <row r="31" spans="1:17" ht="14.4" x14ac:dyDescent="0.3">
      <c r="A31" s="60" t="str">
        <f>IF(A15="","",A15)</f>
        <v>Sonderschulung Typ A (SoSchu A)</v>
      </c>
      <c r="B31" s="61" t="str">
        <f>IF(B15="","",B15)</f>
        <v/>
      </c>
      <c r="D31" s="62" t="str">
        <f t="shared" ref="D31:D36" si="2">IFERROR((D15+(E15/30))/(B15*12),"")</f>
        <v/>
      </c>
      <c r="E31" s="62" t="str">
        <f>IFERROR((D15+F15+(E15/30))/(B15*12),"")</f>
        <v/>
      </c>
    </row>
    <row r="32" spans="1:17" ht="14.25" customHeight="1" x14ac:dyDescent="0.3">
      <c r="A32" s="60" t="str">
        <f t="shared" ref="A32:B36" si="3">IF(A16="","",A16)</f>
        <v>Sonderschulung Typ B (SoSchu B)</v>
      </c>
      <c r="B32" s="61" t="str">
        <f t="shared" si="3"/>
        <v/>
      </c>
      <c r="D32" s="62" t="str">
        <f t="shared" si="2"/>
        <v/>
      </c>
      <c r="E32" s="62" t="str">
        <f t="shared" ref="E32:E36" si="4">IFERROR((D16+F16+(E16/30))/(B16*12),"")</f>
        <v/>
      </c>
    </row>
    <row r="33" spans="1:5" ht="14.25" customHeight="1" x14ac:dyDescent="0.3">
      <c r="A33" s="60" t="str">
        <f t="shared" si="3"/>
        <v>Sonderschulung Typ C (SoSchu C)</v>
      </c>
      <c r="B33" s="61" t="str">
        <f t="shared" si="3"/>
        <v/>
      </c>
      <c r="D33" s="62" t="str">
        <f t="shared" si="2"/>
        <v/>
      </c>
      <c r="E33" s="62" t="str">
        <f t="shared" si="4"/>
        <v/>
      </c>
    </row>
    <row r="34" spans="1:5" ht="14.25" customHeight="1" x14ac:dyDescent="0.3">
      <c r="A34" s="60" t="str">
        <f t="shared" si="3"/>
        <v>Teilintegrierte Sonderschulung (TISS)</v>
      </c>
      <c r="B34" s="61" t="str">
        <f t="shared" si="3"/>
        <v/>
      </c>
      <c r="D34" s="62" t="str">
        <f t="shared" si="2"/>
        <v/>
      </c>
      <c r="E34" s="62" t="str">
        <f t="shared" si="4"/>
        <v/>
      </c>
    </row>
    <row r="35" spans="1:5" ht="14.4" x14ac:dyDescent="0.3">
      <c r="A35" s="60" t="str">
        <f t="shared" si="3"/>
        <v>Integrierte Sonderschulung (ISS)</v>
      </c>
      <c r="B35" s="61" t="str">
        <f t="shared" si="3"/>
        <v/>
      </c>
      <c r="D35" s="62" t="str">
        <f t="shared" si="2"/>
        <v/>
      </c>
      <c r="E35" s="62" t="str">
        <f t="shared" si="4"/>
        <v/>
      </c>
    </row>
    <row r="36" spans="1:5" ht="14.4" x14ac:dyDescent="0.3">
      <c r="A36" s="60" t="str">
        <f t="shared" si="3"/>
        <v>Therapeutische Wohnschulgruppe (TWSG)</v>
      </c>
      <c r="B36" s="61" t="str">
        <f t="shared" si="3"/>
        <v/>
      </c>
      <c r="D36" s="62" t="str">
        <f t="shared" si="2"/>
        <v/>
      </c>
      <c r="E36" s="62" t="str">
        <f t="shared" si="4"/>
        <v/>
      </c>
    </row>
  </sheetData>
  <sheetProtection algorithmName="SHA-512" hashValue="77zfW7tY66jHIyx63i3z1xTjg4umef8PTY81qvdm4F7h8FsaAJ9w9ePbB6eqGk5ei3ZqJSIaBAZHCItf7SS3kA==" saltValue="ancmmxidbmQZ2GOOQDhpbwijoHue9pGLYjcW6WUVggMUZUHLRkPsZV2e59LgQVbE2kbzoBQRivw5yj7QsVFhokofJQIIe01/n39fuIhRNQU8hyf55XVHh7GnO4rnYRkSMMN+0ozNaMwFyGLFGEHBsPTiB/ZaAbv1DrOaqvfPqSsed1Zq5YAgMwsgB0QaPNvYPKhtkSOfL2AEfGB76Ft9/avxAqWLMZgup0eyS85c4P6nWCVsqHkPMXoGW5ZUlN4PgdvJzBdlLIXW3yIUiKJJ5mPwEsj9Y9Yb8G66gZBiFb/Ngt1kbuItzYtRyMvhLzUHEf7nHHaGqnemWxHdIpmkHA==" spinCount="100000" sheet="1" objects="1" scenarios="1"/>
  <dataConsolidate/>
  <mergeCells count="8">
    <mergeCell ref="P20:Q20"/>
    <mergeCell ref="A9:H12"/>
    <mergeCell ref="P14:Q14"/>
    <mergeCell ref="P15:Q15"/>
    <mergeCell ref="P16:Q16"/>
    <mergeCell ref="P17:Q17"/>
    <mergeCell ref="P18:Q18"/>
    <mergeCell ref="P19:Q19"/>
  </mergeCells>
  <dataValidations count="1">
    <dataValidation type="list" allowBlank="1" showInputMessage="1" showErrorMessage="1" sqref="A15:A20" xr:uid="{00000000-0002-0000-0000-000000000000}">
      <formula1>$O$7:$O$12</formula1>
    </dataValidation>
  </dataValidations>
  <pageMargins left="0.47244094488188981" right="0.47244094488188981" top="0.59055118110236227" bottom="0.59055118110236227" header="0.39370078740157483" footer="0.23622047244094491"/>
  <pageSetup paperSize="9" scale="59" orientation="landscape" r:id="rId1"/>
  <headerFooter alignWithMargins="0">
    <oddFooter>&amp;L&amp;8G:\Besondere Förderung\Allgemein\Sonderpädagogik\Projekte_Arbeitsgruppen\KJG_VSG\TP Finanzierung\B07 Finanzcontrolling</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'Daten Dropdown'!$A$8:$A$93</xm:f>
          </x14:formula1>
          <xm:sqref>D3</xm:sqref>
        </x14:dataValidation>
        <x14:dataValidation type="list" allowBlank="1" showInputMessage="1" showErrorMessage="1" xr:uid="{00000000-0002-0000-0000-000002000000}">
          <x14:formula1>
            <xm:f>'Daten Dropdown'!$D$8:$D$11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Q36"/>
  <sheetViews>
    <sheetView zoomScale="95" zoomScaleNormal="95" zoomScaleSheetLayoutView="100" workbookViewId="0">
      <selection activeCell="D25" sqref="D25"/>
    </sheetView>
  </sheetViews>
  <sheetFormatPr baseColWidth="10" defaultColWidth="11.44140625" defaultRowHeight="13.8" x14ac:dyDescent="0.25"/>
  <cols>
    <col min="1" max="1" width="41.5546875" style="25" customWidth="1"/>
    <col min="2" max="2" width="6.88671875" style="20" customWidth="1"/>
    <col min="3" max="3" width="1.33203125" style="20" customWidth="1"/>
    <col min="4" max="4" width="15.44140625" style="20" customWidth="1"/>
    <col min="5" max="5" width="15.109375" style="20" customWidth="1"/>
    <col min="6" max="6" width="13" style="20" customWidth="1"/>
    <col min="7" max="7" width="1.33203125" style="20" customWidth="1"/>
    <col min="8" max="8" width="15.44140625" style="20" customWidth="1"/>
    <col min="9" max="9" width="11.109375" style="20" customWidth="1"/>
    <col min="10" max="10" width="16.44140625" style="20" customWidth="1"/>
    <col min="11" max="11" width="16.88671875" style="20" customWidth="1"/>
    <col min="12" max="12" width="1.33203125" style="20" customWidth="1"/>
    <col min="13" max="13" width="17.33203125" style="20" customWidth="1"/>
    <col min="14" max="14" width="16.6640625" style="20" customWidth="1"/>
    <col min="15" max="15" width="1.6640625" style="20" customWidth="1"/>
    <col min="16" max="16" width="21" style="20" customWidth="1"/>
    <col min="17" max="17" width="23.33203125" style="20" customWidth="1"/>
    <col min="18" max="18" width="18.44140625" style="20" customWidth="1"/>
    <col min="19" max="16384" width="11.44140625" style="20"/>
  </cols>
  <sheetData>
    <row r="1" spans="1:17" s="16" customFormat="1" ht="57.75" customHeight="1" x14ac:dyDescent="0.25">
      <c r="A1" s="15"/>
    </row>
    <row r="2" spans="1:17" ht="15.75" customHeight="1" x14ac:dyDescent="0.35">
      <c r="A2" s="66" t="str">
        <f>"Berichterstattung "&amp;B3</f>
        <v>Berichterstattung 2023</v>
      </c>
      <c r="B2" s="18"/>
      <c r="C2" s="18"/>
      <c r="D2" s="19" t="s">
        <v>56</v>
      </c>
      <c r="G2" s="18"/>
      <c r="I2" s="21"/>
      <c r="J2" s="21"/>
      <c r="L2" s="18"/>
      <c r="M2" s="21"/>
      <c r="N2" s="21"/>
      <c r="O2" s="22"/>
      <c r="P2" s="23" t="s">
        <v>204</v>
      </c>
    </row>
    <row r="3" spans="1:17" ht="15" customHeight="1" x14ac:dyDescent="0.3">
      <c r="A3" s="17" t="s">
        <v>203</v>
      </c>
      <c r="B3" s="53">
        <v>2023</v>
      </c>
      <c r="C3" s="21"/>
      <c r="D3" s="48" t="s">
        <v>211</v>
      </c>
      <c r="E3" s="54" t="str">
        <f>IF(D3="","",VLOOKUP(D3,'Daten Dropdown'!A8:B140,2,0))</f>
        <v>Musterinstitution</v>
      </c>
      <c r="F3" s="55"/>
      <c r="G3" s="55"/>
      <c r="H3" s="55"/>
      <c r="I3" s="55"/>
      <c r="J3" s="56"/>
      <c r="L3" s="21"/>
      <c r="N3" s="21"/>
      <c r="O3" s="24"/>
      <c r="P3" s="23" t="s">
        <v>63</v>
      </c>
    </row>
    <row r="4" spans="1:17" ht="14.4" x14ac:dyDescent="0.3">
      <c r="A4" s="20"/>
      <c r="B4" s="21"/>
      <c r="C4" s="21"/>
      <c r="D4" s="21"/>
      <c r="E4" s="21"/>
      <c r="G4" s="21"/>
      <c r="H4" s="21"/>
      <c r="I4" s="21"/>
      <c r="J4" s="21"/>
      <c r="L4" s="21"/>
      <c r="M4" s="21"/>
      <c r="N4" s="21"/>
      <c r="O4" s="63"/>
      <c r="P4" s="23" t="s">
        <v>64</v>
      </c>
    </row>
    <row r="5" spans="1:17" ht="11.25" customHeight="1" x14ac:dyDescent="0.3">
      <c r="A5" s="20"/>
      <c r="B5" s="21"/>
      <c r="C5" s="21"/>
      <c r="D5" s="21"/>
      <c r="E5" s="21"/>
      <c r="G5" s="21"/>
      <c r="H5" s="21"/>
      <c r="I5" s="21"/>
      <c r="J5" s="21"/>
      <c r="L5" s="21"/>
      <c r="M5" s="21"/>
      <c r="N5" s="21"/>
      <c r="O5" s="21"/>
      <c r="P5" s="23"/>
    </row>
    <row r="6" spans="1:17" ht="14.4" x14ac:dyDescent="0.3">
      <c r="I6" s="21"/>
      <c r="J6" s="21"/>
      <c r="M6" s="21"/>
      <c r="N6" s="21"/>
      <c r="O6" s="49" t="s">
        <v>206</v>
      </c>
      <c r="P6" s="49"/>
      <c r="Q6" s="49"/>
    </row>
    <row r="7" spans="1:17" ht="14.4" x14ac:dyDescent="0.3">
      <c r="A7" s="65" t="s">
        <v>65</v>
      </c>
      <c r="I7" s="21"/>
      <c r="J7" s="21"/>
      <c r="M7" s="21"/>
      <c r="N7" s="21"/>
      <c r="O7" s="50" t="s">
        <v>68</v>
      </c>
      <c r="P7" s="49"/>
      <c r="Q7" s="50"/>
    </row>
    <row r="8" spans="1:17" ht="14.4" x14ac:dyDescent="0.3">
      <c r="A8" s="26" t="s">
        <v>140</v>
      </c>
      <c r="B8" s="21"/>
      <c r="C8" s="21"/>
      <c r="D8" s="21"/>
      <c r="E8" s="21"/>
      <c r="G8" s="21"/>
      <c r="H8" s="21"/>
      <c r="I8" s="21"/>
      <c r="J8" s="21"/>
      <c r="L8" s="21"/>
      <c r="M8" s="21"/>
      <c r="N8" s="21"/>
      <c r="O8" s="50" t="s">
        <v>69</v>
      </c>
      <c r="P8" s="50"/>
      <c r="Q8" s="50"/>
    </row>
    <row r="9" spans="1:17" ht="15" customHeight="1" x14ac:dyDescent="0.3">
      <c r="A9" s="52" t="s">
        <v>146</v>
      </c>
      <c r="B9" s="21"/>
      <c r="C9" s="21"/>
      <c r="D9" s="21"/>
      <c r="E9" s="21"/>
      <c r="G9" s="21"/>
      <c r="H9" s="21"/>
      <c r="I9" s="21"/>
      <c r="J9" s="21"/>
      <c r="L9" s="21"/>
      <c r="M9" s="21"/>
      <c r="N9" s="21"/>
      <c r="O9" s="50" t="s">
        <v>70</v>
      </c>
      <c r="P9" s="50"/>
      <c r="Q9" s="50"/>
    </row>
    <row r="10" spans="1:17" ht="14.4" x14ac:dyDescent="0.3">
      <c r="A10" s="27"/>
      <c r="B10" s="21"/>
      <c r="C10" s="21"/>
      <c r="D10" s="21"/>
      <c r="E10" s="21"/>
      <c r="F10" s="21"/>
      <c r="G10" s="21"/>
      <c r="H10" s="21"/>
      <c r="I10" s="21"/>
      <c r="J10" s="21"/>
      <c r="L10" s="21"/>
      <c r="M10" s="21"/>
      <c r="N10" s="21"/>
      <c r="O10" s="50" t="s">
        <v>61</v>
      </c>
      <c r="P10" s="50"/>
      <c r="Q10" s="50"/>
    </row>
    <row r="11" spans="1:17" ht="14.4" x14ac:dyDescent="0.25">
      <c r="A11" s="28"/>
      <c r="B11" s="28"/>
      <c r="C11" s="28"/>
      <c r="D11" s="28"/>
      <c r="E11" s="29"/>
      <c r="F11" s="28"/>
      <c r="G11" s="28"/>
      <c r="H11" s="28"/>
      <c r="L11" s="28"/>
      <c r="O11" s="50" t="s">
        <v>60</v>
      </c>
      <c r="P11" s="50"/>
      <c r="Q11" s="50"/>
    </row>
    <row r="12" spans="1:17" ht="15" customHeight="1" x14ac:dyDescent="0.25">
      <c r="A12" s="30"/>
      <c r="B12" s="28"/>
      <c r="C12" s="28"/>
      <c r="D12" s="28"/>
      <c r="E12" s="31"/>
      <c r="F12" s="28"/>
      <c r="G12" s="28"/>
      <c r="H12" s="28"/>
      <c r="L12" s="28"/>
      <c r="O12" s="51" t="s">
        <v>58</v>
      </c>
      <c r="P12" s="50"/>
      <c r="Q12" s="51"/>
    </row>
    <row r="13" spans="1:17" ht="13.5" customHeight="1" x14ac:dyDescent="0.3">
      <c r="A13" s="32"/>
      <c r="D13" s="33"/>
      <c r="E13" s="21"/>
      <c r="F13" s="21"/>
      <c r="H13" s="21"/>
      <c r="I13" s="21"/>
      <c r="J13" s="21"/>
      <c r="M13" s="21"/>
      <c r="N13" s="21"/>
    </row>
    <row r="14" spans="1:17" s="36" customFormat="1" ht="57" customHeight="1" x14ac:dyDescent="0.25">
      <c r="A14" s="34" t="s">
        <v>0</v>
      </c>
      <c r="B14" s="35" t="s">
        <v>62</v>
      </c>
      <c r="D14" s="37" t="s">
        <v>136</v>
      </c>
      <c r="E14" s="37" t="s">
        <v>137</v>
      </c>
      <c r="F14" s="37" t="s">
        <v>135</v>
      </c>
      <c r="H14" s="37" t="s">
        <v>71</v>
      </c>
      <c r="I14" s="37" t="s">
        <v>145</v>
      </c>
      <c r="J14" s="37" t="s">
        <v>138</v>
      </c>
      <c r="K14" s="38" t="s">
        <v>139</v>
      </c>
      <c r="M14" s="37" t="s">
        <v>72</v>
      </c>
      <c r="N14" s="38" t="s">
        <v>75</v>
      </c>
      <c r="P14" s="89" t="s">
        <v>73</v>
      </c>
      <c r="Q14" s="90"/>
    </row>
    <row r="15" spans="1:17" ht="14.4" x14ac:dyDescent="0.3">
      <c r="A15" s="8" t="s">
        <v>68</v>
      </c>
      <c r="B15" s="13">
        <v>36</v>
      </c>
      <c r="D15" s="11">
        <v>402</v>
      </c>
      <c r="E15" s="11">
        <v>450</v>
      </c>
      <c r="F15" s="11">
        <v>4</v>
      </c>
      <c r="H15" s="5">
        <v>5170</v>
      </c>
      <c r="I15" s="5">
        <v>87600</v>
      </c>
      <c r="J15" s="5">
        <v>184</v>
      </c>
      <c r="K15" s="5">
        <v>12</v>
      </c>
      <c r="L15" s="39"/>
      <c r="M15" s="57">
        <f>(D15+F15)*H15</f>
        <v>2099020</v>
      </c>
      <c r="N15" s="57">
        <f>E15*J15</f>
        <v>82800</v>
      </c>
      <c r="P15" s="85"/>
      <c r="Q15" s="86"/>
    </row>
    <row r="16" spans="1:17" ht="14.4" x14ac:dyDescent="0.3">
      <c r="A16" s="9" t="s">
        <v>69</v>
      </c>
      <c r="B16" s="14"/>
      <c r="D16" s="12"/>
      <c r="E16" s="12"/>
      <c r="F16" s="12"/>
      <c r="H16" s="5"/>
      <c r="I16" s="5"/>
      <c r="J16" s="5"/>
      <c r="K16" s="5"/>
      <c r="L16" s="39"/>
      <c r="M16" s="57">
        <f t="shared" ref="M16:M20" si="0">(D16+F16)*H16</f>
        <v>0</v>
      </c>
      <c r="N16" s="57">
        <f t="shared" ref="N16:N20" si="1">E16*J16</f>
        <v>0</v>
      </c>
      <c r="P16" s="85"/>
      <c r="Q16" s="86"/>
    </row>
    <row r="17" spans="1:17" ht="14.4" x14ac:dyDescent="0.3">
      <c r="A17" s="10" t="s">
        <v>70</v>
      </c>
      <c r="B17" s="14"/>
      <c r="D17" s="12"/>
      <c r="E17" s="12"/>
      <c r="F17" s="12"/>
      <c r="H17" s="5"/>
      <c r="I17" s="5"/>
      <c r="J17" s="5"/>
      <c r="K17" s="5"/>
      <c r="L17" s="39"/>
      <c r="M17" s="57">
        <f t="shared" si="0"/>
        <v>0</v>
      </c>
      <c r="N17" s="57">
        <f t="shared" si="1"/>
        <v>0</v>
      </c>
      <c r="P17" s="85"/>
      <c r="Q17" s="86"/>
    </row>
    <row r="18" spans="1:17" ht="14.4" x14ac:dyDescent="0.3">
      <c r="A18" s="10" t="s">
        <v>61</v>
      </c>
      <c r="B18" s="14"/>
      <c r="D18" s="12"/>
      <c r="E18" s="12"/>
      <c r="F18" s="12"/>
      <c r="H18" s="5"/>
      <c r="I18" s="5"/>
      <c r="J18" s="5"/>
      <c r="K18" s="5"/>
      <c r="L18" s="39"/>
      <c r="M18" s="57">
        <f t="shared" si="0"/>
        <v>0</v>
      </c>
      <c r="N18" s="57">
        <f t="shared" si="1"/>
        <v>0</v>
      </c>
      <c r="P18" s="85"/>
      <c r="Q18" s="86"/>
    </row>
    <row r="19" spans="1:17" ht="14.4" x14ac:dyDescent="0.3">
      <c r="A19" s="10" t="s">
        <v>60</v>
      </c>
      <c r="B19" s="14"/>
      <c r="D19" s="12"/>
      <c r="E19" s="12"/>
      <c r="F19" s="12"/>
      <c r="H19" s="5"/>
      <c r="I19" s="5"/>
      <c r="J19" s="5"/>
      <c r="K19" s="5"/>
      <c r="L19" s="39"/>
      <c r="M19" s="57">
        <f t="shared" si="0"/>
        <v>0</v>
      </c>
      <c r="N19" s="57">
        <f t="shared" si="1"/>
        <v>0</v>
      </c>
      <c r="P19" s="85"/>
      <c r="Q19" s="86"/>
    </row>
    <row r="20" spans="1:17" ht="14.4" x14ac:dyDescent="0.3">
      <c r="A20" s="8" t="s">
        <v>58</v>
      </c>
      <c r="B20" s="14">
        <v>6</v>
      </c>
      <c r="D20" s="12">
        <v>65</v>
      </c>
      <c r="E20" s="12">
        <v>100</v>
      </c>
      <c r="F20" s="12">
        <v>3</v>
      </c>
      <c r="H20" s="5">
        <v>9380</v>
      </c>
      <c r="I20" s="5">
        <v>21700</v>
      </c>
      <c r="J20" s="5">
        <v>323</v>
      </c>
      <c r="K20" s="5">
        <v>10</v>
      </c>
      <c r="L20" s="39"/>
      <c r="M20" s="57">
        <f t="shared" si="0"/>
        <v>637840</v>
      </c>
      <c r="N20" s="57">
        <f t="shared" si="1"/>
        <v>32300</v>
      </c>
      <c r="P20" s="85"/>
      <c r="Q20" s="86"/>
    </row>
    <row r="21" spans="1:17" ht="14.4" x14ac:dyDescent="0.3">
      <c r="A21" s="40"/>
      <c r="B21" s="41"/>
      <c r="D21" s="59" t="str">
        <f>SUM(D15:D20)&amp;" Monate"</f>
        <v>467 Monate</v>
      </c>
      <c r="E21" s="59" t="str">
        <f>SUM(E15:E20)&amp;" Tage"</f>
        <v>550 Tage</v>
      </c>
      <c r="F21" s="59" t="str">
        <f>SUM(F15:F20)&amp;" Monate"</f>
        <v>7 Monate</v>
      </c>
      <c r="H21" s="42"/>
      <c r="I21" s="58">
        <f>SUM(I15:I20)</f>
        <v>109300</v>
      </c>
      <c r="L21" s="39"/>
      <c r="M21" s="58">
        <f>SUM(M15:M20)</f>
        <v>2736860</v>
      </c>
      <c r="N21" s="58">
        <f>SUM(N15:N20)</f>
        <v>115100</v>
      </c>
    </row>
    <row r="22" spans="1:17" ht="14.4" x14ac:dyDescent="0.3">
      <c r="A22" s="40"/>
      <c r="B22" s="43"/>
      <c r="C22" s="43"/>
      <c r="D22" s="43"/>
      <c r="F22" s="44"/>
      <c r="G22" s="43"/>
      <c r="H22" s="43"/>
    </row>
    <row r="23" spans="1:17" ht="14.4" x14ac:dyDescent="0.3">
      <c r="B23" s="68" t="s">
        <v>144</v>
      </c>
      <c r="C23" s="43"/>
      <c r="D23" s="43"/>
      <c r="F23" s="44"/>
      <c r="G23" s="43"/>
      <c r="H23" s="43"/>
      <c r="L23" s="43"/>
      <c r="O23" s="43"/>
    </row>
    <row r="24" spans="1:17" ht="14.4" x14ac:dyDescent="0.3">
      <c r="B24" s="69" t="s">
        <v>141</v>
      </c>
      <c r="C24" s="44"/>
      <c r="D24" s="64">
        <f>I21</f>
        <v>109300</v>
      </c>
      <c r="F24" s="45"/>
      <c r="G24" s="44"/>
      <c r="H24" s="45"/>
      <c r="L24" s="44"/>
      <c r="O24" s="44"/>
    </row>
    <row r="25" spans="1:17" ht="14.4" x14ac:dyDescent="0.3">
      <c r="A25" s="71"/>
      <c r="B25" s="70" t="s">
        <v>142</v>
      </c>
      <c r="D25" s="57">
        <f>IFERROR((-E15*K15)-(E16*K16)-(E17*K17)-(E18*K18)-(E19*K19)-(E20*K20),"")</f>
        <v>-6400</v>
      </c>
      <c r="H25" s="45"/>
    </row>
    <row r="26" spans="1:17" ht="14.4" x14ac:dyDescent="0.3">
      <c r="A26" s="71"/>
      <c r="B26" s="70" t="s">
        <v>74</v>
      </c>
      <c r="D26" s="57">
        <f>M21</f>
        <v>2736860</v>
      </c>
      <c r="H26" s="45"/>
    </row>
    <row r="27" spans="1:17" ht="15" customHeight="1" x14ac:dyDescent="0.3">
      <c r="B27" s="68" t="s">
        <v>143</v>
      </c>
      <c r="C27" s="46"/>
      <c r="D27" s="58">
        <f>SUM(D24:D26)</f>
        <v>2839760</v>
      </c>
      <c r="H27" s="45"/>
    </row>
    <row r="28" spans="1:17" ht="14.4" x14ac:dyDescent="0.3">
      <c r="A28" s="40"/>
      <c r="H28" s="45"/>
    </row>
    <row r="29" spans="1:17" ht="14.4" x14ac:dyDescent="0.3">
      <c r="A29" s="40"/>
      <c r="H29" s="45"/>
    </row>
    <row r="30" spans="1:17" ht="34.5" customHeight="1" x14ac:dyDescent="0.25">
      <c r="A30" s="47" t="s">
        <v>0</v>
      </c>
      <c r="B30" s="35" t="s">
        <v>62</v>
      </c>
      <c r="C30" s="36"/>
      <c r="D30" s="37" t="s">
        <v>66</v>
      </c>
      <c r="E30" s="37" t="s">
        <v>67</v>
      </c>
    </row>
    <row r="31" spans="1:17" ht="14.4" x14ac:dyDescent="0.3">
      <c r="A31" s="60" t="str">
        <f>IF(A15="","",A15)</f>
        <v>Sonderschulung Typ A (SoSchu A)</v>
      </c>
      <c r="B31" s="61">
        <f>IF(B15="","",B15)</f>
        <v>36</v>
      </c>
      <c r="D31" s="62">
        <f t="shared" ref="D31:D36" si="2">IFERROR((D15+(E15/30))/(B15*12),"")</f>
        <v>0.96527777777777779</v>
      </c>
      <c r="E31" s="62">
        <f>IFERROR((D15+F15+(E15/30))/(B15*12),"")</f>
        <v>0.97453703703703709</v>
      </c>
    </row>
    <row r="32" spans="1:17" ht="14.25" customHeight="1" x14ac:dyDescent="0.3">
      <c r="A32" s="60" t="str">
        <f t="shared" ref="A32:B36" si="3">IF(A16="","",A16)</f>
        <v>Sonderschulung Typ B (SoSchu B)</v>
      </c>
      <c r="B32" s="61" t="str">
        <f t="shared" si="3"/>
        <v/>
      </c>
      <c r="D32" s="62" t="str">
        <f t="shared" si="2"/>
        <v/>
      </c>
      <c r="E32" s="62" t="str">
        <f t="shared" ref="E32:E36" si="4">IFERROR((D16+F16+(E16/30))/(B16*12),"")</f>
        <v/>
      </c>
    </row>
    <row r="33" spans="1:5" ht="14.25" customHeight="1" x14ac:dyDescent="0.3">
      <c r="A33" s="60" t="str">
        <f t="shared" si="3"/>
        <v>Sonderschulung Typ C (SoSchu C)</v>
      </c>
      <c r="B33" s="61" t="str">
        <f t="shared" si="3"/>
        <v/>
      </c>
      <c r="D33" s="62" t="str">
        <f t="shared" si="2"/>
        <v/>
      </c>
      <c r="E33" s="62" t="str">
        <f t="shared" si="4"/>
        <v/>
      </c>
    </row>
    <row r="34" spans="1:5" ht="14.25" customHeight="1" x14ac:dyDescent="0.3">
      <c r="A34" s="60" t="str">
        <f t="shared" si="3"/>
        <v>Teilintegrierte Sonderschulung (TISS)</v>
      </c>
      <c r="B34" s="61" t="str">
        <f t="shared" si="3"/>
        <v/>
      </c>
      <c r="D34" s="62" t="str">
        <f t="shared" si="2"/>
        <v/>
      </c>
      <c r="E34" s="62" t="str">
        <f t="shared" si="4"/>
        <v/>
      </c>
    </row>
    <row r="35" spans="1:5" ht="14.4" x14ac:dyDescent="0.3">
      <c r="A35" s="60" t="str">
        <f t="shared" si="3"/>
        <v>Integrierte Sonderschulung (ISS)</v>
      </c>
      <c r="B35" s="61" t="str">
        <f t="shared" si="3"/>
        <v/>
      </c>
      <c r="D35" s="62" t="str">
        <f t="shared" si="2"/>
        <v/>
      </c>
      <c r="E35" s="62" t="str">
        <f t="shared" si="4"/>
        <v/>
      </c>
    </row>
    <row r="36" spans="1:5" ht="14.4" x14ac:dyDescent="0.3">
      <c r="A36" s="60" t="str">
        <f t="shared" si="3"/>
        <v>Therapeutische Wohnschulgruppe (TWSG)</v>
      </c>
      <c r="B36" s="61">
        <f t="shared" si="3"/>
        <v>6</v>
      </c>
      <c r="D36" s="62">
        <f t="shared" si="2"/>
        <v>0.94907407407407396</v>
      </c>
      <c r="E36" s="62">
        <f t="shared" si="4"/>
        <v>0.9907407407407407</v>
      </c>
    </row>
  </sheetData>
  <sheetProtection algorithmName="SHA-512" hashValue="x6z2Xyz6LWaJpqfuJN9Bbl5EJvJG8e0w9IcBKcpPe5lqYtGQy0VF6/HOQpGRol20faCyAPjFJ80BETNwqMDK6Q==" saltValue="SwWDPMVSZTZIYPMFrvwyTA==" spinCount="100000" sheet="1" objects="1" scenarios="1"/>
  <dataConsolidate/>
  <mergeCells count="7">
    <mergeCell ref="P14:Q14"/>
    <mergeCell ref="P20:Q20"/>
    <mergeCell ref="P15:Q15"/>
    <mergeCell ref="P16:Q16"/>
    <mergeCell ref="P18:Q18"/>
    <mergeCell ref="P19:Q19"/>
    <mergeCell ref="P17:Q17"/>
  </mergeCells>
  <phoneticPr fontId="0" type="noConversion"/>
  <dataValidations count="1">
    <dataValidation type="list" allowBlank="1" showInputMessage="1" showErrorMessage="1" sqref="A15:A20" xr:uid="{00000000-0002-0000-0100-000000000000}">
      <formula1>$O$7:$O$12</formula1>
    </dataValidation>
  </dataValidations>
  <pageMargins left="0.47244094488188981" right="0.47244094488188981" top="0.59055118110236227" bottom="0.59055118110236227" header="0.39370078740157483" footer="0.23622047244094491"/>
  <pageSetup paperSize="9" scale="59" orientation="landscape" r:id="rId1"/>
  <headerFooter alignWithMargins="0">
    <oddFooter>&amp;LG:\Besondere Förderung\Allgemein\Sonderpädagogik\Projekte_Arbeitsgruppen\KJG_VSG\TP Finanzierung\B07 Finanzcontrolling</oddFooter>
  </headerFooter>
  <ignoredErrors>
    <ignoredError sqref="C34:D36 B31:C31 C32:D32" unlockedFormula="1"/>
    <ignoredError sqref="E21"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'Daten Dropdown'!$D$8:$D$11</xm:f>
          </x14:formula1>
          <xm:sqref>B3</xm:sqref>
        </x14:dataValidation>
        <x14:dataValidation type="list" allowBlank="1" showInputMessage="1" showErrorMessage="1" xr:uid="{00000000-0002-0000-0100-000002000000}">
          <x14:formula1>
            <xm:f>'Daten Dropdown'!$A$8:$A$94</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4:D140"/>
  <sheetViews>
    <sheetView topLeftCell="A67" workbookViewId="0">
      <selection activeCell="B94" sqref="B94"/>
    </sheetView>
  </sheetViews>
  <sheetFormatPr baseColWidth="10" defaultRowHeight="13.2" x14ac:dyDescent="0.25"/>
  <cols>
    <col min="2" max="2" width="86" bestFit="1" customWidth="1"/>
  </cols>
  <sheetData>
    <row r="4" spans="1:4" s="2" customFormat="1" x14ac:dyDescent="0.25">
      <c r="A4" s="1" t="s">
        <v>1</v>
      </c>
    </row>
    <row r="5" spans="1:4" s="2" customFormat="1" x14ac:dyDescent="0.25"/>
    <row r="6" spans="1:4" s="2" customFormat="1" x14ac:dyDescent="0.25"/>
    <row r="7" spans="1:4" s="3" customFormat="1" x14ac:dyDescent="0.25">
      <c r="A7" s="3" t="s">
        <v>2</v>
      </c>
      <c r="C7" s="4"/>
      <c r="D7" s="67" t="s">
        <v>205</v>
      </c>
    </row>
    <row r="8" spans="1:4" s="2" customFormat="1" x14ac:dyDescent="0.25">
      <c r="A8" s="6" t="s">
        <v>3</v>
      </c>
      <c r="B8" s="6" t="s">
        <v>147</v>
      </c>
      <c r="D8" s="2">
        <v>2022</v>
      </c>
    </row>
    <row r="9" spans="1:4" s="2" customFormat="1" x14ac:dyDescent="0.25">
      <c r="A9" s="6" t="s">
        <v>4</v>
      </c>
      <c r="B9" s="6" t="s">
        <v>148</v>
      </c>
      <c r="D9" s="2">
        <v>2023</v>
      </c>
    </row>
    <row r="10" spans="1:4" s="2" customFormat="1" x14ac:dyDescent="0.25">
      <c r="A10" s="7" t="s">
        <v>5</v>
      </c>
      <c r="B10" s="7" t="s">
        <v>149</v>
      </c>
      <c r="D10" s="2">
        <v>2024</v>
      </c>
    </row>
    <row r="11" spans="1:4" s="2" customFormat="1" x14ac:dyDescent="0.25">
      <c r="A11" s="7" t="s">
        <v>6</v>
      </c>
      <c r="B11" s="7" t="s">
        <v>150</v>
      </c>
      <c r="D11" s="2">
        <v>2025</v>
      </c>
    </row>
    <row r="12" spans="1:4" s="2" customFormat="1" x14ac:dyDescent="0.25">
      <c r="A12" s="7" t="s">
        <v>7</v>
      </c>
      <c r="B12" s="7" t="s">
        <v>111</v>
      </c>
    </row>
    <row r="13" spans="1:4" s="2" customFormat="1" x14ac:dyDescent="0.25">
      <c r="A13" s="7" t="s">
        <v>8</v>
      </c>
      <c r="B13" s="7" t="s">
        <v>151</v>
      </c>
    </row>
    <row r="14" spans="1:4" s="2" customFormat="1" x14ac:dyDescent="0.25">
      <c r="A14" s="7" t="s">
        <v>9</v>
      </c>
      <c r="B14" s="7" t="s">
        <v>112</v>
      </c>
    </row>
    <row r="15" spans="1:4" s="2" customFormat="1" x14ac:dyDescent="0.25">
      <c r="A15" s="7" t="s">
        <v>152</v>
      </c>
      <c r="B15" s="7" t="s">
        <v>153</v>
      </c>
    </row>
    <row r="16" spans="1:4" s="2" customFormat="1" x14ac:dyDescent="0.25">
      <c r="A16" s="7" t="s">
        <v>154</v>
      </c>
      <c r="B16" s="7" t="s">
        <v>155</v>
      </c>
    </row>
    <row r="17" spans="1:2" s="2" customFormat="1" x14ac:dyDescent="0.25">
      <c r="A17" s="7" t="s">
        <v>156</v>
      </c>
      <c r="B17" s="7" t="s">
        <v>157</v>
      </c>
    </row>
    <row r="18" spans="1:2" s="2" customFormat="1" x14ac:dyDescent="0.25">
      <c r="A18" s="7" t="s">
        <v>158</v>
      </c>
      <c r="B18" s="7" t="s">
        <v>159</v>
      </c>
    </row>
    <row r="19" spans="1:2" s="2" customFormat="1" x14ac:dyDescent="0.25">
      <c r="A19" s="7" t="s">
        <v>160</v>
      </c>
      <c r="B19" s="7" t="s">
        <v>161</v>
      </c>
    </row>
    <row r="20" spans="1:2" s="2" customFormat="1" x14ac:dyDescent="0.25">
      <c r="A20" s="7" t="s">
        <v>10</v>
      </c>
      <c r="B20" s="7" t="s">
        <v>162</v>
      </c>
    </row>
    <row r="21" spans="1:2" s="2" customFormat="1" x14ac:dyDescent="0.25">
      <c r="A21" s="7" t="s">
        <v>163</v>
      </c>
      <c r="B21" s="7" t="s">
        <v>164</v>
      </c>
    </row>
    <row r="22" spans="1:2" s="2" customFormat="1" x14ac:dyDescent="0.25">
      <c r="A22" s="7" t="s">
        <v>59</v>
      </c>
      <c r="B22" s="7" t="s">
        <v>165</v>
      </c>
    </row>
    <row r="23" spans="1:2" s="2" customFormat="1" x14ac:dyDescent="0.25">
      <c r="A23" s="7" t="s">
        <v>166</v>
      </c>
      <c r="B23" s="7" t="s">
        <v>167</v>
      </c>
    </row>
    <row r="24" spans="1:2" s="2" customFormat="1" x14ac:dyDescent="0.25">
      <c r="A24" s="7" t="s">
        <v>57</v>
      </c>
      <c r="B24" s="7" t="s">
        <v>168</v>
      </c>
    </row>
    <row r="25" spans="1:2" s="2" customFormat="1" x14ac:dyDescent="0.25">
      <c r="A25" s="7" t="s">
        <v>169</v>
      </c>
      <c r="B25" s="7" t="s">
        <v>170</v>
      </c>
    </row>
    <row r="26" spans="1:2" s="2" customFormat="1" x14ac:dyDescent="0.25">
      <c r="A26" s="7" t="s">
        <v>76</v>
      </c>
      <c r="B26" s="7" t="s">
        <v>171</v>
      </c>
    </row>
    <row r="27" spans="1:2" s="2" customFormat="1" x14ac:dyDescent="0.25">
      <c r="A27" s="7" t="s">
        <v>11</v>
      </c>
      <c r="B27" s="7" t="s">
        <v>113</v>
      </c>
    </row>
    <row r="28" spans="1:2" s="2" customFormat="1" x14ac:dyDescent="0.25">
      <c r="A28" s="7" t="s">
        <v>77</v>
      </c>
      <c r="B28" s="7" t="s">
        <v>78</v>
      </c>
    </row>
    <row r="29" spans="1:2" s="2" customFormat="1" x14ac:dyDescent="0.25">
      <c r="A29" s="7" t="s">
        <v>12</v>
      </c>
      <c r="B29" s="7" t="s">
        <v>114</v>
      </c>
    </row>
    <row r="30" spans="1:2" s="2" customFormat="1" x14ac:dyDescent="0.25">
      <c r="A30" s="7" t="s">
        <v>13</v>
      </c>
      <c r="B30" s="7" t="s">
        <v>115</v>
      </c>
    </row>
    <row r="31" spans="1:2" s="2" customFormat="1" x14ac:dyDescent="0.25">
      <c r="A31" s="7" t="s">
        <v>14</v>
      </c>
      <c r="B31" s="7" t="s">
        <v>15</v>
      </c>
    </row>
    <row r="32" spans="1:2" s="2" customFormat="1" x14ac:dyDescent="0.25">
      <c r="A32" s="7" t="s">
        <v>16</v>
      </c>
      <c r="B32" s="7" t="s">
        <v>116</v>
      </c>
    </row>
    <row r="33" spans="1:2" s="2" customFormat="1" x14ac:dyDescent="0.25">
      <c r="A33" s="7" t="s">
        <v>17</v>
      </c>
      <c r="B33" s="7" t="s">
        <v>117</v>
      </c>
    </row>
    <row r="34" spans="1:2" s="2" customFormat="1" x14ac:dyDescent="0.25">
      <c r="A34" s="7" t="s">
        <v>18</v>
      </c>
      <c r="B34" s="7" t="s">
        <v>118</v>
      </c>
    </row>
    <row r="35" spans="1:2" s="2" customFormat="1" x14ac:dyDescent="0.25">
      <c r="A35" s="7" t="s">
        <v>19</v>
      </c>
      <c r="B35" s="7" t="s">
        <v>172</v>
      </c>
    </row>
    <row r="36" spans="1:2" s="2" customFormat="1" x14ac:dyDescent="0.25">
      <c r="A36" s="7" t="s">
        <v>20</v>
      </c>
      <c r="B36" s="7" t="s">
        <v>173</v>
      </c>
    </row>
    <row r="37" spans="1:2" s="2" customFormat="1" x14ac:dyDescent="0.25">
      <c r="A37" s="7" t="s">
        <v>21</v>
      </c>
      <c r="B37" s="7" t="s">
        <v>207</v>
      </c>
    </row>
    <row r="38" spans="1:2" s="2" customFormat="1" x14ac:dyDescent="0.25">
      <c r="A38" s="7" t="s">
        <v>22</v>
      </c>
      <c r="B38" s="7" t="s">
        <v>119</v>
      </c>
    </row>
    <row r="39" spans="1:2" s="2" customFormat="1" x14ac:dyDescent="0.25">
      <c r="A39" s="7" t="s">
        <v>23</v>
      </c>
      <c r="B39" s="7" t="s">
        <v>120</v>
      </c>
    </row>
    <row r="40" spans="1:2" s="2" customFormat="1" x14ac:dyDescent="0.25">
      <c r="A40" s="7" t="s">
        <v>24</v>
      </c>
      <c r="B40" s="7" t="s">
        <v>121</v>
      </c>
    </row>
    <row r="41" spans="1:2" s="2" customFormat="1" x14ac:dyDescent="0.25">
      <c r="A41" s="7" t="s">
        <v>79</v>
      </c>
      <c r="B41" s="7" t="s">
        <v>80</v>
      </c>
    </row>
    <row r="42" spans="1:2" s="2" customFormat="1" x14ac:dyDescent="0.25">
      <c r="A42" s="7" t="s">
        <v>25</v>
      </c>
      <c r="B42" s="7" t="s">
        <v>122</v>
      </c>
    </row>
    <row r="43" spans="1:2" s="2" customFormat="1" x14ac:dyDescent="0.25">
      <c r="A43" s="7" t="s">
        <v>81</v>
      </c>
      <c r="B43" s="7" t="s">
        <v>82</v>
      </c>
    </row>
    <row r="44" spans="1:2" s="2" customFormat="1" x14ac:dyDescent="0.25">
      <c r="A44" s="7" t="s">
        <v>26</v>
      </c>
      <c r="B44" s="7" t="s">
        <v>174</v>
      </c>
    </row>
    <row r="45" spans="1:2" s="2" customFormat="1" x14ac:dyDescent="0.25">
      <c r="A45" s="7" t="s">
        <v>27</v>
      </c>
      <c r="B45" s="7" t="s">
        <v>123</v>
      </c>
    </row>
    <row r="46" spans="1:2" s="2" customFormat="1" x14ac:dyDescent="0.25">
      <c r="A46" s="7" t="s">
        <v>175</v>
      </c>
      <c r="B46" s="7" t="s">
        <v>176</v>
      </c>
    </row>
    <row r="47" spans="1:2" s="2" customFormat="1" x14ac:dyDescent="0.25">
      <c r="A47" s="7" t="s">
        <v>28</v>
      </c>
      <c r="B47" s="7" t="s">
        <v>177</v>
      </c>
    </row>
    <row r="48" spans="1:2" s="2" customFormat="1" x14ac:dyDescent="0.25">
      <c r="A48" s="7" t="s">
        <v>83</v>
      </c>
      <c r="B48" s="7" t="s">
        <v>84</v>
      </c>
    </row>
    <row r="49" spans="1:2" s="2" customFormat="1" x14ac:dyDescent="0.25">
      <c r="A49" s="7" t="s">
        <v>85</v>
      </c>
      <c r="B49" s="7" t="s">
        <v>178</v>
      </c>
    </row>
    <row r="50" spans="1:2" s="2" customFormat="1" x14ac:dyDescent="0.25">
      <c r="A50" s="7" t="s">
        <v>179</v>
      </c>
      <c r="B50" s="7" t="s">
        <v>180</v>
      </c>
    </row>
    <row r="51" spans="1:2" s="2" customFormat="1" x14ac:dyDescent="0.25">
      <c r="A51" s="7" t="s">
        <v>29</v>
      </c>
      <c r="B51" s="7" t="s">
        <v>124</v>
      </c>
    </row>
    <row r="52" spans="1:2" s="2" customFormat="1" x14ac:dyDescent="0.25">
      <c r="A52" s="7" t="s">
        <v>30</v>
      </c>
      <c r="B52" s="7" t="s">
        <v>181</v>
      </c>
    </row>
    <row r="53" spans="1:2" s="2" customFormat="1" x14ac:dyDescent="0.25">
      <c r="A53" s="7" t="s">
        <v>31</v>
      </c>
      <c r="B53" s="7" t="s">
        <v>182</v>
      </c>
    </row>
    <row r="54" spans="1:2" s="2" customFormat="1" x14ac:dyDescent="0.25">
      <c r="A54" s="7" t="s">
        <v>32</v>
      </c>
      <c r="B54" s="7" t="s">
        <v>125</v>
      </c>
    </row>
    <row r="55" spans="1:2" s="2" customFormat="1" x14ac:dyDescent="0.25">
      <c r="A55" s="7" t="s">
        <v>183</v>
      </c>
      <c r="B55" s="7" t="s">
        <v>184</v>
      </c>
    </row>
    <row r="56" spans="1:2" s="2" customFormat="1" x14ac:dyDescent="0.25">
      <c r="A56" s="7" t="s">
        <v>185</v>
      </c>
      <c r="B56" s="7" t="s">
        <v>186</v>
      </c>
    </row>
    <row r="57" spans="1:2" s="2" customFormat="1" x14ac:dyDescent="0.25">
      <c r="A57" s="7" t="s">
        <v>187</v>
      </c>
      <c r="B57" s="7" t="s">
        <v>188</v>
      </c>
    </row>
    <row r="58" spans="1:2" s="2" customFormat="1" x14ac:dyDescent="0.25">
      <c r="A58" s="7" t="s">
        <v>189</v>
      </c>
      <c r="B58" s="7" t="s">
        <v>190</v>
      </c>
    </row>
    <row r="59" spans="1:2" s="2" customFormat="1" x14ac:dyDescent="0.25">
      <c r="A59" s="7" t="s">
        <v>191</v>
      </c>
      <c r="B59" s="7" t="s">
        <v>192</v>
      </c>
    </row>
    <row r="60" spans="1:2" s="2" customFormat="1" x14ac:dyDescent="0.25">
      <c r="A60" s="7" t="s">
        <v>33</v>
      </c>
      <c r="B60" s="7" t="s">
        <v>193</v>
      </c>
    </row>
    <row r="61" spans="1:2" s="2" customFormat="1" x14ac:dyDescent="0.25">
      <c r="A61" s="7" t="s">
        <v>34</v>
      </c>
      <c r="B61" s="7" t="s">
        <v>126</v>
      </c>
    </row>
    <row r="62" spans="1:2" x14ac:dyDescent="0.25">
      <c r="A62" s="7" t="s">
        <v>35</v>
      </c>
      <c r="B62" s="7" t="s">
        <v>127</v>
      </c>
    </row>
    <row r="63" spans="1:2" x14ac:dyDescent="0.25">
      <c r="A63" s="7" t="s">
        <v>36</v>
      </c>
      <c r="B63" s="6" t="s">
        <v>208</v>
      </c>
    </row>
    <row r="64" spans="1:2" x14ac:dyDescent="0.25">
      <c r="A64" s="7" t="s">
        <v>37</v>
      </c>
      <c r="B64" s="7" t="s">
        <v>194</v>
      </c>
    </row>
    <row r="65" spans="1:2" x14ac:dyDescent="0.25">
      <c r="A65" s="7" t="s">
        <v>38</v>
      </c>
      <c r="B65" s="7" t="s">
        <v>128</v>
      </c>
    </row>
    <row r="66" spans="1:2" x14ac:dyDescent="0.25">
      <c r="A66" s="7" t="s">
        <v>39</v>
      </c>
      <c r="B66" s="7" t="s">
        <v>129</v>
      </c>
    </row>
    <row r="67" spans="1:2" x14ac:dyDescent="0.25">
      <c r="A67" s="7" t="s">
        <v>40</v>
      </c>
      <c r="B67" s="7" t="s">
        <v>130</v>
      </c>
    </row>
    <row r="68" spans="1:2" x14ac:dyDescent="0.25">
      <c r="A68" s="7" t="s">
        <v>41</v>
      </c>
      <c r="B68" s="7" t="s">
        <v>42</v>
      </c>
    </row>
    <row r="69" spans="1:2" x14ac:dyDescent="0.25">
      <c r="A69" s="7" t="s">
        <v>43</v>
      </c>
      <c r="B69" s="7" t="s">
        <v>131</v>
      </c>
    </row>
    <row r="70" spans="1:2" x14ac:dyDescent="0.25">
      <c r="A70" s="7" t="s">
        <v>44</v>
      </c>
      <c r="B70" s="7" t="s">
        <v>132</v>
      </c>
    </row>
    <row r="71" spans="1:2" x14ac:dyDescent="0.25">
      <c r="A71" s="7" t="s">
        <v>45</v>
      </c>
      <c r="B71" s="7" t="s">
        <v>46</v>
      </c>
    </row>
    <row r="72" spans="1:2" x14ac:dyDescent="0.25">
      <c r="A72" s="7" t="s">
        <v>47</v>
      </c>
      <c r="B72" s="7" t="s">
        <v>195</v>
      </c>
    </row>
    <row r="73" spans="1:2" x14ac:dyDescent="0.25">
      <c r="A73" s="7" t="s">
        <v>48</v>
      </c>
      <c r="B73" s="7" t="s">
        <v>49</v>
      </c>
    </row>
    <row r="74" spans="1:2" x14ac:dyDescent="0.25">
      <c r="A74" s="7" t="s">
        <v>50</v>
      </c>
      <c r="B74" s="7" t="s">
        <v>133</v>
      </c>
    </row>
    <row r="75" spans="1:2" x14ac:dyDescent="0.25">
      <c r="A75" s="7" t="s">
        <v>51</v>
      </c>
      <c r="B75" s="7" t="s">
        <v>134</v>
      </c>
    </row>
    <row r="76" spans="1:2" x14ac:dyDescent="0.25">
      <c r="A76" s="7" t="s">
        <v>52</v>
      </c>
      <c r="B76" s="7" t="s">
        <v>196</v>
      </c>
    </row>
    <row r="77" spans="1:2" x14ac:dyDescent="0.25">
      <c r="A77" s="7" t="s">
        <v>53</v>
      </c>
      <c r="B77" s="7" t="s">
        <v>197</v>
      </c>
    </row>
    <row r="78" spans="1:2" x14ac:dyDescent="0.25">
      <c r="A78" s="7" t="s">
        <v>54</v>
      </c>
      <c r="B78" s="7" t="s">
        <v>198</v>
      </c>
    </row>
    <row r="79" spans="1:2" x14ac:dyDescent="0.25">
      <c r="A79" s="7" t="s">
        <v>55</v>
      </c>
      <c r="B79" s="7" t="s">
        <v>199</v>
      </c>
    </row>
    <row r="80" spans="1:2" x14ac:dyDescent="0.25">
      <c r="A80" s="7" t="s">
        <v>86</v>
      </c>
      <c r="B80" s="6" t="s">
        <v>200</v>
      </c>
    </row>
    <row r="81" spans="1:2" x14ac:dyDescent="0.25">
      <c r="A81" s="7" t="s">
        <v>87</v>
      </c>
      <c r="B81" s="7" t="s">
        <v>201</v>
      </c>
    </row>
    <row r="82" spans="1:2" x14ac:dyDescent="0.25">
      <c r="A82" s="7" t="s">
        <v>88</v>
      </c>
      <c r="B82" s="7" t="s">
        <v>89</v>
      </c>
    </row>
    <row r="83" spans="1:2" x14ac:dyDescent="0.25">
      <c r="A83" s="7" t="s">
        <v>90</v>
      </c>
      <c r="B83" s="7" t="s">
        <v>91</v>
      </c>
    </row>
    <row r="84" spans="1:2" x14ac:dyDescent="0.25">
      <c r="A84" s="7" t="s">
        <v>92</v>
      </c>
      <c r="B84" s="7" t="s">
        <v>93</v>
      </c>
    </row>
    <row r="85" spans="1:2" x14ac:dyDescent="0.25">
      <c r="A85" s="7" t="s">
        <v>94</v>
      </c>
      <c r="B85" s="7" t="s">
        <v>95</v>
      </c>
    </row>
    <row r="86" spans="1:2" x14ac:dyDescent="0.25">
      <c r="A86" s="7" t="s">
        <v>96</v>
      </c>
      <c r="B86" s="7" t="s">
        <v>97</v>
      </c>
    </row>
    <row r="87" spans="1:2" x14ac:dyDescent="0.25">
      <c r="A87" s="7" t="s">
        <v>98</v>
      </c>
      <c r="B87" s="7" t="s">
        <v>99</v>
      </c>
    </row>
    <row r="88" spans="1:2" x14ac:dyDescent="0.25">
      <c r="A88" s="7" t="s">
        <v>100</v>
      </c>
      <c r="B88" s="7" t="s">
        <v>101</v>
      </c>
    </row>
    <row r="89" spans="1:2" x14ac:dyDescent="0.25">
      <c r="A89" s="7" t="s">
        <v>102</v>
      </c>
      <c r="B89" s="7" t="s">
        <v>103</v>
      </c>
    </row>
    <row r="90" spans="1:2" x14ac:dyDescent="0.25">
      <c r="A90" s="7" t="s">
        <v>104</v>
      </c>
      <c r="B90" s="7" t="s">
        <v>105</v>
      </c>
    </row>
    <row r="91" spans="1:2" x14ac:dyDescent="0.25">
      <c r="A91" s="7" t="s">
        <v>106</v>
      </c>
      <c r="B91" s="7" t="s">
        <v>107</v>
      </c>
    </row>
    <row r="92" spans="1:2" x14ac:dyDescent="0.25">
      <c r="A92" s="7" t="s">
        <v>108</v>
      </c>
      <c r="B92" s="7" t="s">
        <v>109</v>
      </c>
    </row>
    <row r="93" spans="1:2" x14ac:dyDescent="0.25">
      <c r="A93" s="7" t="s">
        <v>110</v>
      </c>
      <c r="B93" s="7" t="s">
        <v>202</v>
      </c>
    </row>
    <row r="94" spans="1:2" x14ac:dyDescent="0.25">
      <c r="A94" s="73" t="s">
        <v>211</v>
      </c>
      <c r="B94" s="6" t="s">
        <v>212</v>
      </c>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row r="106" spans="1:2" x14ac:dyDescent="0.25">
      <c r="A106" s="7"/>
      <c r="B106" s="7"/>
    </row>
    <row r="107" spans="1:2" x14ac:dyDescent="0.25">
      <c r="A107" s="7"/>
      <c r="B107" s="7"/>
    </row>
    <row r="108" spans="1:2" x14ac:dyDescent="0.25">
      <c r="A108" s="7"/>
      <c r="B108" s="7"/>
    </row>
    <row r="109" spans="1:2" x14ac:dyDescent="0.25">
      <c r="A109" s="7"/>
      <c r="B109" s="7"/>
    </row>
    <row r="110" spans="1:2" x14ac:dyDescent="0.25">
      <c r="A110" s="7"/>
      <c r="B110" s="7"/>
    </row>
    <row r="111" spans="1:2" x14ac:dyDescent="0.25">
      <c r="A111" s="7"/>
      <c r="B111" s="7"/>
    </row>
    <row r="112" spans="1:2" x14ac:dyDescent="0.25">
      <c r="A112" s="7"/>
      <c r="B112" s="7"/>
    </row>
    <row r="113" spans="1:2" x14ac:dyDescent="0.25">
      <c r="A113" s="7"/>
      <c r="B113" s="7"/>
    </row>
    <row r="114" spans="1:2" x14ac:dyDescent="0.25">
      <c r="A114" s="7"/>
      <c r="B114" s="7"/>
    </row>
    <row r="115" spans="1:2" x14ac:dyDescent="0.25">
      <c r="A115" s="7"/>
      <c r="B115" s="7"/>
    </row>
    <row r="116" spans="1:2" x14ac:dyDescent="0.25">
      <c r="A116" s="7"/>
      <c r="B116" s="7"/>
    </row>
    <row r="117" spans="1:2" x14ac:dyDescent="0.25">
      <c r="A117" s="7"/>
      <c r="B117" s="7"/>
    </row>
    <row r="118" spans="1:2" x14ac:dyDescent="0.25">
      <c r="A118" s="7"/>
      <c r="B118" s="7"/>
    </row>
    <row r="119" spans="1:2" x14ac:dyDescent="0.25">
      <c r="A119" s="7"/>
      <c r="B119" s="7"/>
    </row>
    <row r="120" spans="1:2" x14ac:dyDescent="0.25">
      <c r="A120" s="7"/>
      <c r="B120" s="7"/>
    </row>
    <row r="121" spans="1:2" x14ac:dyDescent="0.25">
      <c r="A121" s="7"/>
      <c r="B121" s="7"/>
    </row>
    <row r="122" spans="1:2" x14ac:dyDescent="0.25">
      <c r="A122" s="7"/>
      <c r="B122" s="7"/>
    </row>
    <row r="123" spans="1:2" x14ac:dyDescent="0.25">
      <c r="A123" s="7"/>
      <c r="B123" s="7"/>
    </row>
    <row r="124" spans="1:2" x14ac:dyDescent="0.25">
      <c r="A124" s="7"/>
      <c r="B124" s="7"/>
    </row>
    <row r="125" spans="1:2" x14ac:dyDescent="0.25">
      <c r="A125" s="7"/>
      <c r="B125" s="7"/>
    </row>
    <row r="126" spans="1:2" x14ac:dyDescent="0.25">
      <c r="A126" s="7"/>
      <c r="B126" s="7"/>
    </row>
    <row r="127" spans="1:2" x14ac:dyDescent="0.25">
      <c r="A127" s="7"/>
      <c r="B127" s="7"/>
    </row>
    <row r="128" spans="1:2"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row r="140" spans="1:2" x14ac:dyDescent="0.25">
      <c r="A140" s="7"/>
      <c r="B140" s="7"/>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Leistungsblatt (LEI)</vt:lpstr>
      <vt:lpstr>Leistungsblatt (LEI) Beispiel</vt:lpstr>
      <vt:lpstr>Daten Dropdown</vt:lpstr>
      <vt:lpstr>'Leistungsblatt (LEI)'!Angebote</vt:lpstr>
      <vt:lpstr>Angebote</vt:lpstr>
      <vt:lpstr>'Leistungsblatt (LEI)'!Angebotsbezeichnung</vt:lpstr>
      <vt:lpstr>Angebotsbezeichnung</vt:lpstr>
      <vt:lpstr>'Leistungsblatt (LEI)'!Druckbereich</vt:lpstr>
      <vt:lpstr>'Leistungsblatt (LEI) Beispiel'!Druckbereich</vt:lpstr>
      <vt:lpstr>'Leistungsblatt (LEI)'!Drucktitel</vt:lpstr>
      <vt:lpstr>'Leistungsblatt (LEI) Beispiel'!Drucktitel</vt:lpstr>
    </vt:vector>
  </TitlesOfParts>
  <Company>Bildungsdirektion Kanton Zürich, Volksschulamt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Quer</dc:title>
  <dc:creator>B252pjs</dc:creator>
  <dc:description>Version 2.0 - 26.07.2011</dc:description>
  <cp:lastModifiedBy>Hefti Regina</cp:lastModifiedBy>
  <cp:lastPrinted>2022-12-22T06:53:05Z</cp:lastPrinted>
  <dcterms:created xsi:type="dcterms:W3CDTF">2005-12-13T15:35:15Z</dcterms:created>
  <dcterms:modified xsi:type="dcterms:W3CDTF">2024-01-26T08:27:20Z</dcterms:modified>
</cp:coreProperties>
</file>