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ndrin.widmer@zh.ch\Downloads\"/>
    </mc:Choice>
  </mc:AlternateContent>
  <xr:revisionPtr revIDLastSave="0" documentId="13_ncr:1_{7ACAE75D-F55C-482C-8969-4E1E3A7B7AEB}" xr6:coauthVersionLast="47" xr6:coauthVersionMax="47" xr10:uidLastSave="{00000000-0000-0000-0000-000000000000}"/>
  <workbookProtection workbookAlgorithmName="SHA-512" workbookHashValue="koZEhWMN2n4qnT6aLWOrgO0fO84F5/pkckWr6lDSqOzvN9Fmk523NxAkopcOAOPUUbnaczxkTxCViLiXW+QXXw==" workbookSaltValue="B8TkKP7OhzvNAt601LdihQ==" workbookSpinCount="100000" lockStructure="1"/>
  <bookViews>
    <workbookView xWindow="28680" yWindow="1530" windowWidth="29040" windowHeight="17640" firstSheet="1" activeTab="1" xr2:uid="{C78A28A0-70B2-4B20-ABA3-D3A73F7F491E}"/>
  </bookViews>
  <sheets>
    <sheet name="Grundeinstellungs Daten" sheetId="12" state="hidden" r:id="rId1"/>
    <sheet name="05 Lärm- und Schallschutz" sheetId="5" r:id="rId2"/>
    <sheet name="Tabelle1" sheetId="1" state="hidden" r:id="rId3"/>
  </sheets>
  <definedNames>
    <definedName name="Frist">'Grundeinstellungs Daten'!$B$2</definedName>
    <definedName name="Frist_frz">'Grundeinstellungs Daten'!$C$2</definedName>
    <definedName name="Frist_it">'Grundeinstellungs Daten'!$D$2</definedName>
    <definedName name="Jahr">'Grundeinstellungs Daten'!$B$1</definedName>
    <definedName name="Kanton">'Grundeinstellungs Daten'!$B$3</definedName>
    <definedName name="Kantone2">'Grundeinstellungs Daten'!$B$5</definedName>
    <definedName name="startJahr">'Grundeinstellungs Daten'!$B$4</definedName>
    <definedName name="vJahr">'Grundeinstellungs Daten'!$D$1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5" l="1"/>
  <c r="B30" i="5" l="1"/>
  <c r="I30" i="5"/>
  <c r="H30" i="5"/>
  <c r="F30" i="5"/>
  <c r="E30" i="5"/>
  <c r="D30" i="5"/>
  <c r="D1" i="12"/>
  <c r="A33" i="5"/>
  <c r="A32" i="5"/>
  <c r="A26" i="5"/>
  <c r="A25" i="5"/>
  <c r="A13" i="5"/>
  <c r="A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Zimmermann Nicola</author>
  </authors>
  <commentList>
    <comment ref="A19" authorId="0" shapeId="0" xr:uid="{5233ADE6-0B01-42B9-B10A-79253AAE97B0}">
      <text>
        <r>
          <rPr>
            <sz val="9"/>
            <color indexed="81"/>
            <rFont val="Segoe UI"/>
            <family val="2"/>
          </rPr>
          <t xml:space="preserve">Die Auflistung der Leistungsinidkatoren finden Sie im Handbuch. </t>
        </r>
      </text>
    </comment>
    <comment ref="A26" authorId="0" shapeId="0" xr:uid="{C25CAA6C-FC1D-4343-BD2F-F0AFFB555D9B}">
      <text>
        <r>
          <rPr>
            <sz val="9"/>
            <color indexed="81"/>
            <rFont val="Segoe UI"/>
            <family val="2"/>
          </rPr>
          <t>Bitte tragen Sie in dieser Zeile die von Ihrem Kanton_x000D_
erreichten Leistungen für die jeweiligen Leistungsziele ein. _x000D_
Beachten Sie dabei bitte die gefragten Einheiten.</t>
        </r>
      </text>
    </comment>
    <comment ref="A39" authorId="0" shapeId="0" xr:uid="{FDEEED11-4AC2-40F9-9513-DBBD69A355D7}">
      <text>
        <r>
          <rPr>
            <sz val="9"/>
            <color indexed="81"/>
            <rFont val="Segoe UI"/>
            <family val="2"/>
          </rPr>
          <t xml:space="preserve">Verwenden Sie zur Beantwortung dieser Frage bitte das Dropdown-Menu. </t>
        </r>
      </text>
    </comment>
    <comment ref="A40" authorId="0" shapeId="0" xr:uid="{E022D342-E71C-4E20-B0B6-3E7EE95623DC}">
      <text>
        <r>
          <rPr>
            <sz val="9"/>
            <color indexed="81"/>
            <rFont val="Segoe UI"/>
            <family val="2"/>
          </rPr>
          <t xml:space="preserve">Verwenden Sie zur Beantwortung dieser Frage bitte das Dropdown-Menu. </t>
        </r>
      </text>
    </comment>
    <comment ref="A41" authorId="0" shapeId="0" xr:uid="{8382944E-A7D8-4929-88D8-3B5E2BCAAED4}">
      <text>
        <r>
          <rPr>
            <sz val="9"/>
            <color indexed="81"/>
            <rFont val="Segoe UI"/>
            <family val="2"/>
          </rPr>
          <t xml:space="preserve">Diese Fragen müssen nur für die Programmziele beantwortet werden, bei_x000D_
denen man die Leistungen bis Ende Programmperiode voraussichtlich_x000D_
nicht vollständig erreichen wird. </t>
        </r>
      </text>
    </comment>
  </commentList>
</comments>
</file>

<file path=xl/sharedStrings.xml><?xml version="1.0" encoding="utf-8"?>
<sst xmlns="http://schemas.openxmlformats.org/spreadsheetml/2006/main" count="94" uniqueCount="73">
  <si>
    <t>Programmeingabe</t>
  </si>
  <si>
    <t>x</t>
  </si>
  <si>
    <t>Leistungen</t>
  </si>
  <si>
    <t>Leistungsindikatoren (LI)</t>
  </si>
  <si>
    <t>ID Leistungsindikatoren</t>
  </si>
  <si>
    <t>Programmvereinbarung 2025-2028</t>
  </si>
  <si>
    <t>verbleibend</t>
  </si>
  <si>
    <t>Erfüllungsgrad LI</t>
  </si>
  <si>
    <t>Finanzen</t>
  </si>
  <si>
    <t>vereinbarter Bundesbeitrag 2025-2028</t>
  </si>
  <si>
    <t/>
  </si>
  <si>
    <t>Welche Massnahmen wurden im Berichtsjahr durchgeführt?</t>
  </si>
  <si>
    <t>Zielerreichung bis Ende der Programmperiode möglich?</t>
  </si>
  <si>
    <t>geplante Massnahmen:</t>
  </si>
  <si>
    <t>Weitere Bemerkungen (Probleme, Gründe für gegenwärtige Situation etc.):</t>
  </si>
  <si>
    <t>05 Lärm- und Schallschutz, Art. 50 Abs. 1 Bst. b USG</t>
  </si>
  <si>
    <t>Programmziel (PZ)</t>
  </si>
  <si>
    <t>05-1</t>
  </si>
  <si>
    <t>Lärmschutz</t>
  </si>
  <si>
    <t>LI 1.1 Anzahl Quadratmeter lärmarmer Strassenbelag, inklusive Ersatz der Binderschicht</t>
  </si>
  <si>
    <t>LI 1.2 Anzahl Quadratmeter lärmarmer Strassenbelag, ohne Ersatz der Binderschicht</t>
  </si>
  <si>
    <t xml:space="preserve">LI 1.3 Anzahl Laufmeter mit einfacher Geschwindigkeitsreduktion ohne strassenbauliche Massnahmen </t>
  </si>
  <si>
    <t>LI 1.4 Anzahl Laufmeter mit komplexer Geschwindigkeitsreduktion einschliesslich strassenbaulicher Massnahmen</t>
  </si>
  <si>
    <t>LI 1.5 Anzahl Quadratmeter Lärmschutzwände</t>
  </si>
  <si>
    <t>LI 1.6 Anzahl eingebaute Schallschutzfenster</t>
  </si>
  <si>
    <t>LI 1.7 Nicht direkt mit einer konkreten Massnahme verbundene Projektierung oder Projektierung von Schallschutzmassnahmen an Gebäuden</t>
  </si>
  <si>
    <t>06-1-1</t>
  </si>
  <si>
    <t>06-1-2</t>
  </si>
  <si>
    <t>06-1-3</t>
  </si>
  <si>
    <t>06-1-4</t>
  </si>
  <si>
    <t>06-1-5</t>
  </si>
  <si>
    <t>06-1-6</t>
  </si>
  <si>
    <t>06-1-7</t>
  </si>
  <si>
    <r>
      <t xml:space="preserve">Kommentare </t>
    </r>
    <r>
      <rPr>
        <sz val="10"/>
        <color theme="1"/>
        <rFont val="Arial"/>
        <family val="2"/>
      </rPr>
      <t>(bitte möglichst kurzfassen):</t>
    </r>
  </si>
  <si>
    <t>Beschreibung der vorgeschlagenen Massnahmen für Vertragsanpassung, inkl. Leistungen und Termine:</t>
  </si>
  <si>
    <t>Berichtsjahr</t>
  </si>
  <si>
    <t>Vorjahr</t>
  </si>
  <si>
    <t>Eingabefrist</t>
  </si>
  <si>
    <t>31. März 2026</t>
  </si>
  <si>
    <t>31 mars 2026</t>
  </si>
  <si>
    <t>31 marzo 2026</t>
  </si>
  <si>
    <t>Kanton</t>
  </si>
  <si>
    <t>ZH</t>
  </si>
  <si>
    <t>Startjahr</t>
  </si>
  <si>
    <t>1.1.2025</t>
  </si>
  <si>
    <t>Eingabe Gemeinde</t>
  </si>
  <si>
    <t>Gemeinde</t>
  </si>
  <si>
    <t>Kontakt</t>
  </si>
  <si>
    <t>(Name Gemeinde)</t>
  </si>
  <si>
    <t>Bundesbeiträge</t>
  </si>
  <si>
    <t>Einfache Geschwindigkeitsreduktionen beschränken sich auf Änderungen der Verkehrssignalisation (Beschilderung), auf das Anbringen von Bodenmarkierungen oder auf das Errichten von Pforten (Stelen) und erfordern keine strassenbaulichen Massnahmen.</t>
  </si>
  <si>
    <t xml:space="preserve">Bundesbeitrag im Umfang von 15 Prozent der Gesamtkosten gewährt. Beispiele hierfür sind Studien für Projekte </t>
  </si>
  <si>
    <t xml:space="preserve">im Rahmen des Schallschutzes an Gebäuden oder für Sanierungsprojekte sowie Machbarkeitsstudien für nicht </t>
  </si>
  <si>
    <t xml:space="preserve">durchgeführte Massnahmen. </t>
  </si>
  <si>
    <r>
      <t xml:space="preserve">Bemerkung Gemeinde
</t>
    </r>
    <r>
      <rPr>
        <sz val="8"/>
        <color rgb="FF000000"/>
        <rFont val="Arial"/>
        <family val="2"/>
      </rPr>
      <t>(fakultativ)</t>
    </r>
  </si>
  <si>
    <t>we</t>
  </si>
  <si>
    <t>stefan.stauber@bd.zh.ch</t>
  </si>
  <si>
    <r>
      <t>Beitrag von CHF 19 / m</t>
    </r>
    <r>
      <rPr>
        <vertAlign val="superscript"/>
        <sz val="8"/>
        <color theme="1"/>
        <rFont val="Arial"/>
        <family val="2"/>
      </rPr>
      <t xml:space="preserve">2
</t>
    </r>
    <r>
      <rPr>
        <sz val="8"/>
        <color theme="1"/>
        <rFont val="Arial"/>
        <family val="2"/>
      </rPr>
      <t xml:space="preserve">
Bei der Berechnung der Pauschale wurden die Arbeits- und Materialkosten für den Ersatz der Deck- und Binderschichten sowie die spezifischen Studienkosten (Vorgehen, Tiefbauarbeiten, Ingenieur- und Geometerleistungen, CPX-Messungen usw.) berücksichtigt. 
Beim Ersteinbau eines lärmarmen Belages ist zwingend Deck- und Binderschicht zu ersetzen.</t>
    </r>
  </si>
  <si>
    <r>
      <t>Beitrag von CHF 13 / m</t>
    </r>
    <r>
      <rPr>
        <vertAlign val="superscript"/>
        <sz val="8"/>
        <color theme="1"/>
        <rFont val="Arial"/>
        <family val="2"/>
      </rPr>
      <t xml:space="preserve">2
</t>
    </r>
    <r>
      <rPr>
        <sz val="8"/>
        <color theme="1"/>
        <rFont val="Arial"/>
        <family val="2"/>
      </rPr>
      <t xml:space="preserve">
Da die Lebensdauer vieler lärmarmer Beläge nur halb so lang wie die eines Standardbelags ist, können auch Beiträge an den erstmaligen Ersatz der Deckschicht eines bereits früher eingebauten lärmarmen Belages geltend gemacht werden.</t>
    </r>
  </si>
  <si>
    <t>Beitrag von CHF 16 / m
Einfache Geschwindigkeitsreduktionen beschränken sich auf Änderungen der Verkehrssignalisation (Beschilderung), auf das Anbringen von Bodenmarkierungen oder auf das Errichten von Pforten (Stelen) und erfordern keine strassenbaulichen Massnahmen.</t>
  </si>
  <si>
    <t>Beitrag von CHF 62 / m
Zuweilen müssen die Gemeinden strassenbauliche Vorkehrungen treffen, damit unter anderem Geschwindigkeitsbegrenzungen eingehalten werden. Diese Vorkehrungen können umfangreich sein.</t>
  </si>
  <si>
    <r>
      <t>Beitrag von CHF 269 / m</t>
    </r>
    <r>
      <rPr>
        <vertAlign val="superscript"/>
        <sz val="8"/>
        <color theme="1"/>
        <rFont val="Arial"/>
        <family val="2"/>
      </rPr>
      <t>2</t>
    </r>
    <r>
      <rPr>
        <sz val="8"/>
        <color theme="1"/>
        <rFont val="Arial"/>
        <family val="2"/>
      </rPr>
      <t xml:space="preserve">
Normalerweise sind Lärmschutzwände nur in Ausnahmefällen geeigneten Lärmschutzmassnahmen an Gemeindestrassen (enge Platzverhältnisse, Ortsbild etc.)</t>
    </r>
  </si>
  <si>
    <t xml:space="preserve">Für Projektierungen, die in einem unmittelbaren Zusammenhang mit einer Lärmsanierung stehen und die in den Pauschalbeiträgen für die links genannten Massnahmen nicht berücksichtigt sind, wird ein Bundesbeitrag im Umfang von 15 Prozent der Gesamtkosten gewährt. Beispiele hierfür sind Studien für Projekte im Rahmen des Schallschutzes an Gebäuden oder für Sanierungsprojekte sowie Machbarkeitsstudien für nicht durchgeführte Massnahmen. </t>
  </si>
  <si>
    <t>Eingabefrist: 1. März 2024 an</t>
  </si>
  <si>
    <t>Abgabeart:</t>
  </si>
  <si>
    <t>digital</t>
  </si>
  <si>
    <t>Einsenden an:</t>
  </si>
  <si>
    <t>Eingabefrist:</t>
  </si>
  <si>
    <t>Programmvereinbarung im Umweltbereich 2025-2028, Teil Lärm- und Schallschutz</t>
  </si>
  <si>
    <t>(E-Mail verantwortliche Person)</t>
  </si>
  <si>
    <t>Beitrag von CHF 200 / Pflichtfenster
Schallschutzfenster schützen den Menschen nicht, stellen aber eine Ersatzmassnahme dar, wenn keine anderen Massnahmen durchgeführt werden können. 
Für Beiträge an den freiwilligen Einbau von Schallschutzfenstern können keine Bundesbeiträge mehr geltend gemacht werden.</t>
  </si>
  <si>
    <t>https://www.bafu.admin.ch/dam/bafu/de/dokumente/recht/vollzugshilfen/fachspezifische_erlaeuterungenzurprogrammvereinbarungimbereichlae.pdf.download.pdf/de_BAFU_UV_1817_HB_Programmvereinbarungen_bf_Teil_5.pdf</t>
  </si>
  <si>
    <r>
      <t xml:space="preserve">Kurze Erklärung
</t>
    </r>
    <r>
      <rPr>
        <sz val="8"/>
        <color theme="1"/>
        <rFont val="Arial"/>
        <family val="2"/>
      </rPr>
      <t>Bitte die gelb hinterlegten Felder nach bestem Wissen ausfüllen.
Zu beachten:</t>
    </r>
    <r>
      <rPr>
        <b/>
        <sz val="10"/>
        <color theme="1"/>
        <rFont val="Arial"/>
        <family val="2"/>
      </rPr>
      <t xml:space="preserve">
</t>
    </r>
    <r>
      <rPr>
        <sz val="8"/>
        <color theme="1"/>
        <rFont val="Arial"/>
        <family val="2"/>
      </rPr>
      <t>- Der Kanton wird die hier gemeldeten Bundesbeiträge in die Verhandlungen mit dem Bund einbringen.
- Zu hohe oder zu tiefe Beträge schaden der Verhandlungsposition des Kantons gegenüber dem Bund.
- Die definitive Beitragshöhe steht erst mit dem nach der Verhandlung aufgesetzten Vertrag fest (Dezember 2024)</t>
    </r>
    <r>
      <rPr>
        <b/>
        <sz val="10"/>
        <color theme="1"/>
        <rFont val="Arial"/>
        <family val="2"/>
      </rPr>
      <t xml:space="preserve">
</t>
    </r>
    <r>
      <rPr>
        <sz val="8"/>
        <color theme="1"/>
        <rFont val="Arial"/>
        <family val="2"/>
      </rPr>
      <t xml:space="preserve">Ausführlichere Erläuterungen zu der Programmvereinbarung, Bereich Lärm- und Schallschutz: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</si>
</sst>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quot;Stk.&quot;"/>
    <numFmt numFmtId="165" formatCode="0.0%"/>
    <numFmt numFmtId="166" formatCode="[$CHF]\ #,##0.00"/>
    <numFmt numFmtId="167" formatCode="[$CHF-1407]\ #,##0.00"/>
    <numFmt numFmtId="168" formatCode="#,##0\ &quot;m²&quot;"/>
    <numFmt numFmtId="169" formatCode="#,##0\ &quot;m&quot;"/>
    <numFmt numFmtId="170" formatCode="[$-F800]dddd\,\ mmmm\ dd\,\ yyyy"/>
  </numFmts>
  <fonts count="31"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20"/>
      <color theme="1"/>
      <name val="Arial"/>
      <family val="2"/>
    </font>
    <font>
      <sz val="11"/>
      <color theme="1"/>
      <name val="Arial"/>
      <family val="2"/>
    </font>
    <font>
      <sz val="16"/>
      <color theme="1"/>
      <name val="Arial"/>
      <family val="2"/>
    </font>
    <font>
      <b/>
      <i/>
      <sz val="16"/>
      <color indexed="8"/>
      <name val="Arial"/>
      <family val="2"/>
    </font>
    <font>
      <b/>
      <sz val="16"/>
      <color theme="1"/>
      <name val="Arial"/>
      <family val="2"/>
    </font>
    <font>
      <b/>
      <sz val="16"/>
      <name val="Arial"/>
      <family val="2"/>
    </font>
    <font>
      <b/>
      <sz val="12"/>
      <color theme="1"/>
      <name val="Arial"/>
      <family val="2"/>
    </font>
    <font>
      <sz val="11"/>
      <color theme="0"/>
      <name val="Arial"/>
      <family val="2"/>
    </font>
    <font>
      <b/>
      <sz val="10"/>
      <color theme="1"/>
      <name val="Arial"/>
      <family val="2"/>
    </font>
    <font>
      <sz val="10"/>
      <color theme="1"/>
      <name val="Arial"/>
      <family val="2"/>
    </font>
    <font>
      <sz val="8"/>
      <color theme="1"/>
      <name val="Arial"/>
      <family val="2"/>
    </font>
    <font>
      <sz val="10"/>
      <color indexed="8"/>
      <name val="Arial"/>
      <family val="2"/>
    </font>
    <font>
      <b/>
      <sz val="10"/>
      <color indexed="8"/>
      <name val="Arial"/>
      <family val="2"/>
    </font>
    <font>
      <sz val="10"/>
      <name val="Arial"/>
      <family val="2"/>
    </font>
    <font>
      <sz val="8"/>
      <name val="Arial"/>
      <family val="2"/>
    </font>
    <font>
      <u/>
      <sz val="10"/>
      <color indexed="12"/>
      <name val="Arial"/>
      <family val="2"/>
    </font>
    <font>
      <b/>
      <i/>
      <sz val="11"/>
      <color theme="1"/>
      <name val="Arial"/>
      <family val="2"/>
    </font>
    <font>
      <sz val="11"/>
      <name val="Arial"/>
      <family val="2"/>
    </font>
    <font>
      <b/>
      <i/>
      <sz val="11"/>
      <color indexed="8"/>
      <name val="Arial"/>
      <family val="2"/>
    </font>
    <font>
      <b/>
      <sz val="11"/>
      <color theme="1"/>
      <name val="Arial"/>
      <family val="2"/>
    </font>
    <font>
      <sz val="9"/>
      <color indexed="81"/>
      <name val="Segoe UI"/>
      <family val="2"/>
    </font>
    <font>
      <sz val="8"/>
      <color rgb="FF000000"/>
      <name val="Arial"/>
      <family val="2"/>
    </font>
    <font>
      <u/>
      <sz val="11"/>
      <color theme="10"/>
      <name val="Calibri"/>
      <family val="2"/>
      <scheme val="minor"/>
    </font>
    <font>
      <vertAlign val="superscript"/>
      <sz val="8"/>
      <color theme="1"/>
      <name val="Arial"/>
      <family val="2"/>
    </font>
    <font>
      <b/>
      <i/>
      <sz val="14"/>
      <color theme="1"/>
      <name val="Arial"/>
      <family val="2"/>
    </font>
    <font>
      <b/>
      <i/>
      <u/>
      <sz val="14"/>
      <color theme="10"/>
      <name val="Arial"/>
      <family val="2"/>
    </font>
    <font>
      <u/>
      <sz val="8"/>
      <color theme="1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indexed="65"/>
      </patternFill>
    </fill>
    <fill>
      <patternFill patternType="solid">
        <fgColor rgb="FFF5F793"/>
        <bgColor indexed="64"/>
      </patternFill>
    </fill>
    <fill>
      <patternFill patternType="solid">
        <fgColor theme="0" tint="-0.14993743705557422"/>
        <bgColor indexed="64"/>
      </patternFill>
    </fill>
    <fill>
      <patternFill patternType="solid">
        <fgColor rgb="FFFFFF00"/>
        <bgColor indexed="64"/>
      </patternFill>
    </fill>
  </fills>
  <borders count="62">
    <border>
      <left/>
      <right/>
      <top/>
      <bottom/>
      <diagonal/>
    </border>
    <border>
      <left style="medium">
        <color indexed="64"/>
      </left>
      <right/>
      <top style="thick">
        <color indexed="64"/>
      </top>
      <bottom style="mediumDashed">
        <color indexed="64"/>
      </bottom>
      <diagonal/>
    </border>
    <border>
      <left/>
      <right/>
      <top style="thick">
        <color indexed="64"/>
      </top>
      <bottom style="mediumDashed">
        <color indexed="64"/>
      </bottom>
      <diagonal/>
    </border>
    <border>
      <left style="medium">
        <color indexed="64"/>
      </left>
      <right/>
      <top style="mediumDashed">
        <color indexed="64"/>
      </top>
      <bottom style="thin">
        <color indexed="64"/>
      </bottom>
      <diagonal/>
    </border>
    <border>
      <left/>
      <right/>
      <top style="mediumDashed">
        <color indexed="64"/>
      </top>
      <bottom style="thin">
        <color indexed="64"/>
      </bottom>
      <diagonal/>
    </border>
    <border>
      <left style="thick">
        <color indexed="64"/>
      </left>
      <right style="medium">
        <color indexed="64"/>
      </right>
      <top style="thin">
        <color indexed="64"/>
      </top>
      <bottom/>
      <diagonal/>
    </border>
    <border>
      <left style="medium">
        <color indexed="64"/>
      </left>
      <right/>
      <top style="thin">
        <color indexed="64"/>
      </top>
      <bottom/>
      <diagonal/>
    </border>
    <border>
      <left/>
      <right/>
      <top style="thin">
        <color auto="1"/>
      </top>
      <bottom/>
      <diagonal/>
    </border>
    <border>
      <left style="thick">
        <color indexed="64"/>
      </left>
      <right style="medium">
        <color indexed="64"/>
      </right>
      <top/>
      <bottom/>
      <diagonal/>
    </border>
    <border>
      <left style="thick">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ck">
        <color indexed="64"/>
      </left>
      <right/>
      <top style="thin">
        <color indexed="64"/>
      </top>
      <bottom/>
      <diagonal/>
    </border>
    <border>
      <left style="medium">
        <color indexed="64"/>
      </left>
      <right/>
      <top style="thin">
        <color indexed="64"/>
      </top>
      <bottom style="mediumDashed">
        <color indexed="64"/>
      </bottom>
      <diagonal/>
    </border>
    <border>
      <left/>
      <right style="dotted">
        <color indexed="64"/>
      </right>
      <top style="thin">
        <color indexed="64"/>
      </top>
      <bottom style="mediumDashed">
        <color auto="1"/>
      </bottom>
      <diagonal/>
    </border>
    <border>
      <left style="medium">
        <color indexed="64"/>
      </left>
      <right/>
      <top style="mediumDashed">
        <color indexed="64"/>
      </top>
      <bottom style="mediumDashed">
        <color indexed="64"/>
      </bottom>
      <diagonal/>
    </border>
    <border>
      <left/>
      <right/>
      <top style="mediumDashed">
        <color auto="1"/>
      </top>
      <bottom style="mediumDashed">
        <color indexed="64"/>
      </bottom>
      <diagonal/>
    </border>
    <border>
      <left/>
      <right style="thick">
        <color indexed="64"/>
      </right>
      <top style="mediumDashed">
        <color indexed="64"/>
      </top>
      <bottom style="mediumDashed">
        <color indexed="64"/>
      </bottom>
      <diagonal/>
    </border>
    <border>
      <left style="thick">
        <color indexed="64"/>
      </left>
      <right/>
      <top/>
      <bottom style="thin">
        <color indexed="64"/>
      </bottom>
      <diagonal/>
    </border>
    <border>
      <left/>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top style="mediumDashed">
        <color indexed="64"/>
      </top>
      <bottom/>
      <diagonal/>
    </border>
    <border>
      <left/>
      <right/>
      <top style="mediumDashed">
        <color indexed="64"/>
      </top>
      <bottom/>
      <diagonal/>
    </border>
    <border>
      <left style="thick">
        <color indexed="64"/>
      </left>
      <right style="medium">
        <color indexed="64"/>
      </right>
      <top style="mediumDashed">
        <color indexed="64"/>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thick">
        <color indexed="64"/>
      </right>
      <top style="thin">
        <color indexed="64"/>
      </top>
      <bottom/>
      <diagonal/>
    </border>
    <border>
      <left style="dotted">
        <color indexed="64"/>
      </left>
      <right/>
      <top/>
      <bottom/>
      <diagonal/>
    </border>
    <border>
      <left style="dotted">
        <color indexed="64"/>
      </left>
      <right style="thick">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ck">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style="medium">
        <color indexed="64"/>
      </right>
      <top style="thick">
        <color indexed="64"/>
      </top>
      <bottom style="mediumDashed">
        <color indexed="64"/>
      </bottom>
      <diagonal/>
    </border>
    <border>
      <left style="thick">
        <color indexed="64"/>
      </left>
      <right style="medium">
        <color indexed="64"/>
      </right>
      <top style="thin">
        <color indexed="64"/>
      </top>
      <bottom style="mediumDashed">
        <color indexed="64"/>
      </bottom>
      <diagonal/>
    </border>
    <border>
      <left style="dotted">
        <color indexed="64"/>
      </left>
      <right/>
      <top style="thin">
        <color indexed="64"/>
      </top>
      <bottom style="mediumDashed">
        <color auto="1"/>
      </bottom>
      <diagonal/>
    </border>
    <border>
      <left style="dotted">
        <color indexed="64"/>
      </left>
      <right style="thick">
        <color indexed="64"/>
      </right>
      <top style="thin">
        <color indexed="64"/>
      </top>
      <bottom style="mediumDashed">
        <color auto="1"/>
      </bottom>
      <diagonal/>
    </border>
    <border>
      <left style="thick">
        <color indexed="64"/>
      </left>
      <right style="medium">
        <color indexed="64"/>
      </right>
      <top style="mediumDashed">
        <color indexed="64"/>
      </top>
      <bottom style="mediumDashed">
        <color indexed="64"/>
      </bottom>
      <diagonal/>
    </border>
    <border>
      <left style="thick">
        <color indexed="64"/>
      </left>
      <right style="medium">
        <color indexed="64"/>
      </right>
      <top style="mediumDashed">
        <color indexed="64"/>
      </top>
      <bottom/>
      <diagonal/>
    </border>
    <border>
      <left style="thick">
        <color indexed="64"/>
      </left>
      <right style="medium">
        <color indexed="64"/>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top/>
      <bottom style="thick">
        <color indexed="64"/>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style="dotted">
        <color indexed="64"/>
      </left>
      <right style="thick">
        <color indexed="64"/>
      </right>
      <top/>
      <bottom style="thick">
        <color indexed="64"/>
      </bottom>
      <diagonal/>
    </border>
    <border>
      <left/>
      <right style="medium">
        <color indexed="64"/>
      </right>
      <top style="thick">
        <color indexed="64"/>
      </top>
      <bottom style="mediumDashed">
        <color indexed="64"/>
      </bottom>
      <diagonal/>
    </border>
    <border>
      <left/>
      <right style="medium">
        <color indexed="64"/>
      </right>
      <top style="mediumDashed">
        <color indexed="64"/>
      </top>
      <bottom style="thin">
        <color indexed="64"/>
      </bottom>
      <diagonal/>
    </border>
    <border>
      <left style="thick">
        <color indexed="64"/>
      </left>
      <right/>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s>
  <cellStyleXfs count="6">
    <xf numFmtId="0" fontId="0" fillId="0" borderId="0"/>
    <xf numFmtId="0" fontId="19" fillId="0" borderId="0" applyNumberFormat="0" applyFill="0" applyBorder="0" applyAlignment="0" applyProtection="0">
      <alignment vertical="top"/>
      <protection locked="0"/>
    </xf>
    <xf numFmtId="0" fontId="13" fillId="0" borderId="0"/>
    <xf numFmtId="0" fontId="3" fillId="0" borderId="0"/>
    <xf numFmtId="0" fontId="17" fillId="0" borderId="0"/>
    <xf numFmtId="0" fontId="26" fillId="0" borderId="0" applyNumberFormat="0" applyFill="0" applyBorder="0" applyAlignment="0" applyProtection="0"/>
  </cellStyleXfs>
  <cellXfs count="141">
    <xf numFmtId="0" fontId="0" fillId="0" borderId="0" xfId="0"/>
    <xf numFmtId="0" fontId="5" fillId="0" borderId="0" xfId="0" applyFont="1"/>
    <xf numFmtId="49" fontId="5" fillId="0" borderId="0" xfId="0" applyNumberFormat="1" applyFont="1"/>
    <xf numFmtId="0" fontId="23" fillId="0" borderId="0" xfId="0" applyFont="1"/>
    <xf numFmtId="0" fontId="5" fillId="7" borderId="0" xfId="0" applyFont="1" applyFill="1" applyAlignment="1">
      <alignment horizontal="left"/>
    </xf>
    <xf numFmtId="49" fontId="5" fillId="7" borderId="0" xfId="0" applyNumberFormat="1" applyFont="1" applyFill="1" applyAlignment="1">
      <alignment horizontal="left"/>
    </xf>
    <xf numFmtId="0" fontId="5" fillId="0" borderId="11" xfId="0" applyFont="1" applyBorder="1"/>
    <xf numFmtId="0" fontId="5" fillId="0" borderId="49" xfId="0" applyFont="1" applyBorder="1"/>
    <xf numFmtId="0" fontId="20" fillId="0" borderId="11" xfId="0" applyFont="1" applyBorder="1"/>
    <xf numFmtId="0" fontId="19" fillId="0" borderId="0" xfId="1" applyAlignment="1" applyProtection="1"/>
    <xf numFmtId="168" fontId="14" fillId="7" borderId="15" xfId="0" applyNumberFormat="1" applyFont="1" applyFill="1" applyBorder="1" applyAlignment="1" applyProtection="1">
      <alignment horizontal="center" vertical="center"/>
      <protection locked="0"/>
    </xf>
    <xf numFmtId="169" fontId="14" fillId="7" borderId="15" xfId="0" applyNumberFormat="1" applyFont="1" applyFill="1" applyBorder="1" applyAlignment="1" applyProtection="1">
      <alignment horizontal="center" vertical="center"/>
      <protection locked="0"/>
    </xf>
    <xf numFmtId="169" fontId="14" fillId="7" borderId="38" xfId="0" applyNumberFormat="1" applyFont="1" applyFill="1" applyBorder="1" applyAlignment="1" applyProtection="1">
      <alignment horizontal="center" vertical="center"/>
      <protection locked="0"/>
    </xf>
    <xf numFmtId="168" fontId="14" fillId="7" borderId="38" xfId="0" applyNumberFormat="1" applyFont="1" applyFill="1" applyBorder="1" applyAlignment="1" applyProtection="1">
      <alignment horizontal="center" vertical="center"/>
      <protection locked="0"/>
    </xf>
    <xf numFmtId="164" fontId="14" fillId="7" borderId="38" xfId="0" applyNumberFormat="1" applyFont="1" applyFill="1" applyBorder="1" applyAlignment="1" applyProtection="1">
      <alignment horizontal="center" vertical="center"/>
      <protection locked="0"/>
    </xf>
    <xf numFmtId="166" fontId="14" fillId="7" borderId="39" xfId="0" applyNumberFormat="1" applyFont="1" applyFill="1" applyBorder="1" applyAlignment="1" applyProtection="1">
      <alignment horizontal="center" vertical="center"/>
      <protection locked="0"/>
    </xf>
    <xf numFmtId="49" fontId="14" fillId="7" borderId="49" xfId="0" applyNumberFormat="1" applyFont="1" applyFill="1" applyBorder="1" applyAlignment="1" applyProtection="1">
      <alignment horizontal="left" vertical="top" wrapText="1"/>
      <protection locked="0"/>
    </xf>
    <xf numFmtId="49" fontId="14" fillId="7" borderId="53" xfId="0" applyNumberFormat="1" applyFont="1" applyFill="1" applyBorder="1" applyAlignment="1" applyProtection="1">
      <alignment horizontal="left" vertical="top" wrapText="1"/>
      <protection locked="0"/>
    </xf>
    <xf numFmtId="49" fontId="14" fillId="7" borderId="54" xfId="0" applyNumberFormat="1" applyFont="1" applyFill="1" applyBorder="1" applyAlignment="1" applyProtection="1">
      <alignment horizontal="left" vertical="top" wrapText="1"/>
      <protection locked="0"/>
    </xf>
    <xf numFmtId="0" fontId="5" fillId="0" borderId="0" xfId="0" applyFont="1" applyAlignment="1">
      <alignment wrapText="1"/>
    </xf>
    <xf numFmtId="0" fontId="5" fillId="7" borderId="0" xfId="0" applyFont="1" applyFill="1" applyProtection="1">
      <protection locked="0"/>
    </xf>
    <xf numFmtId="0" fontId="4" fillId="0" borderId="0" xfId="0" applyFont="1"/>
    <xf numFmtId="0" fontId="8" fillId="0" borderId="0" xfId="0" applyFont="1"/>
    <xf numFmtId="0" fontId="7" fillId="0" borderId="0" xfId="0" applyFont="1" applyAlignment="1">
      <alignment horizontal="left"/>
    </xf>
    <xf numFmtId="0" fontId="6" fillId="0" borderId="0" xfId="0" applyFont="1"/>
    <xf numFmtId="0" fontId="28" fillId="0" borderId="0" xfId="0" applyFont="1"/>
    <xf numFmtId="0" fontId="29" fillId="0" borderId="0" xfId="5" applyFont="1" applyProtection="1"/>
    <xf numFmtId="0" fontId="9" fillId="3" borderId="0" xfId="0" applyFont="1" applyFill="1"/>
    <xf numFmtId="0" fontId="21" fillId="3" borderId="0" xfId="0" applyFont="1" applyFill="1"/>
    <xf numFmtId="0" fontId="10" fillId="4" borderId="40" xfId="0" applyFont="1" applyFill="1" applyBorder="1"/>
    <xf numFmtId="49" fontId="10" fillId="0" borderId="1" xfId="0" applyNumberFormat="1" applyFont="1" applyBorder="1" applyAlignment="1">
      <alignment horizontal="left"/>
    </xf>
    <xf numFmtId="0" fontId="11" fillId="0" borderId="0" xfId="0" applyFont="1"/>
    <xf numFmtId="0" fontId="12" fillId="2" borderId="27" xfId="0" applyFont="1" applyFill="1" applyBorder="1"/>
    <xf numFmtId="49" fontId="5" fillId="2" borderId="4" xfId="0" applyNumberFormat="1" applyFont="1" applyFill="1" applyBorder="1"/>
    <xf numFmtId="0" fontId="5" fillId="0" borderId="0" xfId="0" applyFont="1" applyAlignment="1">
      <alignment vertical="top"/>
    </xf>
    <xf numFmtId="0" fontId="13" fillId="4" borderId="24" xfId="0" applyFont="1" applyFill="1" applyBorder="1" applyAlignment="1">
      <alignment vertical="top" wrapText="1"/>
    </xf>
    <xf numFmtId="49" fontId="14" fillId="4" borderId="38" xfId="0" applyNumberFormat="1" applyFont="1" applyFill="1" applyBorder="1" applyAlignment="1">
      <alignment horizontal="center" vertical="center"/>
    </xf>
    <xf numFmtId="49" fontId="14" fillId="4" borderId="39" xfId="0" applyNumberFormat="1" applyFont="1" applyFill="1" applyBorder="1" applyAlignment="1">
      <alignment horizontal="center" vertical="center"/>
    </xf>
    <xf numFmtId="0" fontId="2" fillId="4" borderId="24" xfId="0" applyFont="1" applyFill="1" applyBorder="1" applyAlignment="1">
      <alignment vertical="top" wrapText="1"/>
    </xf>
    <xf numFmtId="0" fontId="13" fillId="0" borderId="24" xfId="0" applyFont="1" applyBorder="1" applyAlignment="1">
      <alignment wrapText="1"/>
    </xf>
    <xf numFmtId="168" fontId="14" fillId="0" borderId="38" xfId="0" applyNumberFormat="1" applyFont="1" applyBorder="1" applyAlignment="1">
      <alignment horizontal="center" vertical="center"/>
    </xf>
    <xf numFmtId="169" fontId="14" fillId="0" borderId="38" xfId="0" applyNumberFormat="1" applyFont="1" applyBorder="1" applyAlignment="1">
      <alignment horizontal="center" vertical="center"/>
    </xf>
    <xf numFmtId="164" fontId="14" fillId="0" borderId="38" xfId="0" applyNumberFormat="1" applyFont="1" applyBorder="1" applyAlignment="1">
      <alignment horizontal="center" vertical="center"/>
    </xf>
    <xf numFmtId="166" fontId="14" fillId="0" borderId="39" xfId="0" applyNumberFormat="1" applyFont="1" applyBorder="1" applyAlignment="1">
      <alignment horizontal="center" vertical="center"/>
    </xf>
    <xf numFmtId="0" fontId="13" fillId="0" borderId="12" xfId="0" applyFont="1" applyBorder="1"/>
    <xf numFmtId="0" fontId="13" fillId="4" borderId="24" xfId="0" applyFont="1" applyFill="1" applyBorder="1"/>
    <xf numFmtId="0" fontId="13" fillId="4" borderId="41" xfId="0" applyFont="1" applyFill="1" applyBorder="1"/>
    <xf numFmtId="165" fontId="14" fillId="0" borderId="42" xfId="0" applyNumberFormat="1" applyFont="1" applyBorder="1" applyAlignment="1">
      <alignment horizontal="center" vertical="center"/>
    </xf>
    <xf numFmtId="165" fontId="14" fillId="0" borderId="43" xfId="0" applyNumberFormat="1" applyFont="1" applyBorder="1" applyAlignment="1">
      <alignment horizontal="center" vertical="center"/>
    </xf>
    <xf numFmtId="0" fontId="12" fillId="2" borderId="44" xfId="0" applyFont="1" applyFill="1" applyBorder="1" applyAlignment="1">
      <alignment wrapText="1"/>
    </xf>
    <xf numFmtId="165" fontId="13" fillId="0" borderId="20" xfId="0" applyNumberFormat="1" applyFont="1" applyBorder="1" applyAlignment="1">
      <alignment horizontal="center" vertical="center"/>
    </xf>
    <xf numFmtId="165" fontId="13" fillId="0" borderId="21" xfId="0" applyNumberFormat="1" applyFont="1" applyBorder="1" applyAlignment="1">
      <alignment horizontal="center" vertical="center"/>
    </xf>
    <xf numFmtId="0" fontId="15" fillId="0" borderId="9" xfId="0" applyFont="1" applyBorder="1" applyAlignment="1">
      <alignment wrapText="1"/>
    </xf>
    <xf numFmtId="167" fontId="14" fillId="0" borderId="38" xfId="0" applyNumberFormat="1" applyFont="1" applyBorder="1" applyAlignment="1">
      <alignment horizontal="center" vertical="center"/>
    </xf>
    <xf numFmtId="167" fontId="14" fillId="0" borderId="39" xfId="0" applyNumberFormat="1" applyFont="1" applyBorder="1" applyAlignment="1">
      <alignment horizontal="center" vertical="center"/>
    </xf>
    <xf numFmtId="0" fontId="13" fillId="0" borderId="22" xfId="0" applyFont="1" applyBorder="1" applyAlignment="1">
      <alignment wrapText="1"/>
    </xf>
    <xf numFmtId="167" fontId="14" fillId="0" borderId="11" xfId="0" applyNumberFormat="1" applyFont="1" applyBorder="1" applyAlignment="1">
      <alignment horizontal="center" vertical="center"/>
    </xf>
    <xf numFmtId="167" fontId="14" fillId="0" borderId="35" xfId="0" applyNumberFormat="1" applyFont="1" applyBorder="1" applyAlignment="1">
      <alignment horizontal="center" vertical="center"/>
    </xf>
    <xf numFmtId="0" fontId="13" fillId="0" borderId="5" xfId="0" applyFont="1" applyBorder="1" applyAlignment="1">
      <alignment wrapText="1"/>
    </xf>
    <xf numFmtId="0" fontId="13" fillId="0" borderId="16" xfId="0" applyFont="1" applyBorder="1" applyAlignment="1">
      <alignment wrapText="1"/>
    </xf>
    <xf numFmtId="167" fontId="14" fillId="0" borderId="7" xfId="0" applyNumberFormat="1" applyFont="1" applyBorder="1" applyAlignment="1">
      <alignment horizontal="center" vertical="center"/>
    </xf>
    <xf numFmtId="167" fontId="14" fillId="0" borderId="30" xfId="0" applyNumberFormat="1" applyFont="1" applyBorder="1" applyAlignment="1">
      <alignment horizontal="center" vertical="center"/>
    </xf>
    <xf numFmtId="0" fontId="12" fillId="6" borderId="45" xfId="0" applyFont="1" applyFill="1" applyBorder="1" applyAlignment="1">
      <alignment horizontal="left"/>
    </xf>
    <xf numFmtId="165" fontId="13" fillId="0" borderId="26" xfId="0" applyNumberFormat="1" applyFont="1" applyBorder="1" applyAlignment="1">
      <alignment horizontal="center" vertical="top"/>
    </xf>
    <xf numFmtId="0" fontId="16" fillId="0" borderId="50" xfId="0" applyFont="1" applyBorder="1" applyAlignment="1">
      <alignment horizontal="left" vertical="center" wrapText="1"/>
    </xf>
    <xf numFmtId="0" fontId="13" fillId="4" borderId="9" xfId="0" applyFont="1" applyFill="1" applyBorder="1" applyAlignment="1">
      <alignment vertical="top" wrapText="1"/>
    </xf>
    <xf numFmtId="49" fontId="14" fillId="5" borderId="11" xfId="0" applyNumberFormat="1" applyFont="1" applyFill="1" applyBorder="1" applyAlignment="1">
      <alignment horizontal="left" vertical="top" wrapText="1"/>
    </xf>
    <xf numFmtId="49" fontId="14" fillId="5" borderId="35" xfId="0" applyNumberFormat="1" applyFont="1" applyFill="1" applyBorder="1" applyAlignment="1">
      <alignment horizontal="left" vertical="top" wrapText="1"/>
    </xf>
    <xf numFmtId="0" fontId="17" fillId="4" borderId="24" xfId="0" applyFont="1" applyFill="1" applyBorder="1" applyAlignment="1">
      <alignment wrapText="1"/>
    </xf>
    <xf numFmtId="165" fontId="14" fillId="5" borderId="23" xfId="0" applyNumberFormat="1" applyFont="1" applyFill="1" applyBorder="1" applyAlignment="1">
      <alignment horizontal="left" vertical="center" wrapText="1"/>
    </xf>
    <xf numFmtId="165" fontId="14" fillId="5" borderId="38" xfId="0" applyNumberFormat="1" applyFont="1" applyFill="1" applyBorder="1" applyAlignment="1">
      <alignment horizontal="left" vertical="center" wrapText="1"/>
    </xf>
    <xf numFmtId="0" fontId="13" fillId="4" borderId="24" xfId="0" applyFont="1" applyFill="1" applyBorder="1" applyAlignment="1">
      <alignment wrapText="1"/>
    </xf>
    <xf numFmtId="0" fontId="14" fillId="5" borderId="23" xfId="0" applyFont="1" applyFill="1" applyBorder="1" applyAlignment="1">
      <alignment horizontal="left" vertical="center" wrapText="1"/>
    </xf>
    <xf numFmtId="0" fontId="14" fillId="5" borderId="38" xfId="0" applyFont="1" applyFill="1" applyBorder="1" applyAlignment="1">
      <alignment horizontal="left" vertical="center" wrapText="1"/>
    </xf>
    <xf numFmtId="49" fontId="18" fillId="5" borderId="23" xfId="0" applyNumberFormat="1" applyFont="1" applyFill="1" applyBorder="1" applyAlignment="1">
      <alignment horizontal="left" vertical="top" wrapText="1"/>
    </xf>
    <xf numFmtId="49" fontId="18" fillId="5" borderId="38" xfId="0" applyNumberFormat="1" applyFont="1" applyFill="1" applyBorder="1" applyAlignment="1">
      <alignment horizontal="left" vertical="top" wrapText="1"/>
    </xf>
    <xf numFmtId="0" fontId="13" fillId="4" borderId="46" xfId="0" applyFont="1" applyFill="1" applyBorder="1" applyAlignment="1">
      <alignment vertical="top" wrapText="1"/>
    </xf>
    <xf numFmtId="49" fontId="14" fillId="5" borderId="29" xfId="0" applyNumberFormat="1" applyFont="1" applyFill="1" applyBorder="1" applyAlignment="1">
      <alignment horizontal="left" vertical="top" wrapText="1"/>
    </xf>
    <xf numFmtId="49" fontId="14" fillId="5" borderId="48" xfId="0" applyNumberFormat="1" applyFont="1" applyFill="1" applyBorder="1" applyAlignment="1">
      <alignment horizontal="left" vertical="top" wrapText="1"/>
    </xf>
    <xf numFmtId="0" fontId="20" fillId="0" borderId="0" xfId="0" applyFont="1"/>
    <xf numFmtId="0" fontId="5" fillId="0" borderId="0" xfId="0" applyFont="1" applyAlignment="1">
      <alignment horizontal="right"/>
    </xf>
    <xf numFmtId="0" fontId="22" fillId="0" borderId="0" xfId="0" applyFont="1" applyAlignment="1">
      <alignment horizontal="left"/>
    </xf>
    <xf numFmtId="49" fontId="5" fillId="2" borderId="56" xfId="0" applyNumberFormat="1" applyFont="1" applyFill="1" applyBorder="1"/>
    <xf numFmtId="0" fontId="12" fillId="0" borderId="57" xfId="0" applyFont="1" applyBorder="1" applyAlignment="1">
      <alignment horizontal="left" vertical="center" wrapText="1"/>
    </xf>
    <xf numFmtId="0" fontId="30" fillId="0" borderId="22" xfId="5" applyFont="1" applyBorder="1" applyAlignment="1">
      <alignment horizontal="left" vertical="center" wrapText="1"/>
    </xf>
    <xf numFmtId="0" fontId="5" fillId="0" borderId="0" xfId="0" applyFont="1" applyAlignment="1">
      <alignment wrapText="1"/>
    </xf>
    <xf numFmtId="170" fontId="28" fillId="0" borderId="0" xfId="0" applyNumberFormat="1" applyFont="1" applyAlignment="1">
      <alignment horizontal="left"/>
    </xf>
    <xf numFmtId="0" fontId="5" fillId="7" borderId="0" xfId="0" applyFont="1" applyFill="1" applyAlignment="1" applyProtection="1">
      <alignment horizontal="left"/>
      <protection locked="0"/>
    </xf>
    <xf numFmtId="165" fontId="14" fillId="0" borderId="34" xfId="0" applyNumberFormat="1" applyFont="1" applyBorder="1" applyAlignment="1">
      <alignment horizontal="left" vertical="top" wrapText="1"/>
    </xf>
    <xf numFmtId="165" fontId="14" fillId="0" borderId="37" xfId="0" applyNumberFormat="1" applyFont="1" applyBorder="1" applyAlignment="1">
      <alignment horizontal="left" vertical="top" wrapText="1"/>
    </xf>
    <xf numFmtId="165" fontId="14" fillId="0" borderId="59" xfId="0" applyNumberFormat="1" applyFont="1" applyBorder="1" applyAlignment="1">
      <alignment horizontal="left" vertical="top" wrapText="1"/>
    </xf>
    <xf numFmtId="165" fontId="14" fillId="0" borderId="61" xfId="0" applyNumberFormat="1" applyFont="1" applyBorder="1" applyAlignment="1">
      <alignment horizontal="left" vertical="top" wrapText="1"/>
    </xf>
    <xf numFmtId="0" fontId="13" fillId="4" borderId="5"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9" xfId="0" applyFont="1" applyFill="1" applyBorder="1" applyAlignment="1">
      <alignment horizontal="left" vertical="center" wrapText="1"/>
    </xf>
    <xf numFmtId="49" fontId="14" fillId="4" borderId="13" xfId="0" applyNumberFormat="1" applyFont="1" applyFill="1" applyBorder="1" applyAlignment="1">
      <alignment horizontal="center" vertical="center" wrapText="1"/>
    </xf>
    <xf numFmtId="49" fontId="14" fillId="4" borderId="14" xfId="0" applyNumberFormat="1" applyFont="1" applyFill="1" applyBorder="1" applyAlignment="1">
      <alignment horizontal="center" vertical="center" wrapText="1"/>
    </xf>
    <xf numFmtId="49" fontId="14" fillId="4" borderId="30" xfId="0" applyNumberFormat="1" applyFont="1" applyFill="1" applyBorder="1" applyAlignment="1">
      <alignment horizontal="center" vertical="center" wrapText="1"/>
    </xf>
    <xf numFmtId="49" fontId="14" fillId="4" borderId="33" xfId="0" applyNumberFormat="1" applyFont="1" applyFill="1" applyBorder="1" applyAlignment="1">
      <alignment horizontal="center" vertical="center" wrapText="1"/>
    </xf>
    <xf numFmtId="49" fontId="14" fillId="4" borderId="35" xfId="0" applyNumberFormat="1" applyFont="1" applyFill="1" applyBorder="1" applyAlignment="1">
      <alignment horizontal="center" vertical="center" wrapText="1"/>
    </xf>
    <xf numFmtId="0" fontId="10" fillId="4" borderId="2" xfId="0" applyFont="1" applyFill="1" applyBorder="1" applyAlignment="1">
      <alignment horizontal="left"/>
    </xf>
    <xf numFmtId="0" fontId="10" fillId="4" borderId="55" xfId="0" applyFont="1" applyFill="1" applyBorder="1" applyAlignment="1">
      <alignment horizontal="left"/>
    </xf>
    <xf numFmtId="49" fontId="5" fillId="2" borderId="3" xfId="0" applyNumberFormat="1" applyFont="1" applyFill="1" applyBorder="1" applyAlignment="1">
      <alignment horizontal="center"/>
    </xf>
    <xf numFmtId="49" fontId="5" fillId="2" borderId="4" xfId="0" applyNumberFormat="1" applyFont="1" applyFill="1" applyBorder="1" applyAlignment="1">
      <alignment horizontal="center"/>
    </xf>
    <xf numFmtId="49" fontId="14" fillId="4" borderId="32" xfId="0" applyNumberFormat="1" applyFont="1" applyFill="1" applyBorder="1" applyAlignment="1">
      <alignment horizontal="center" vertical="center" wrapText="1"/>
    </xf>
    <xf numFmtId="49" fontId="14" fillId="4" borderId="34" xfId="0" applyNumberFormat="1" applyFont="1" applyFill="1" applyBorder="1" applyAlignment="1">
      <alignment horizontal="center" vertical="center" wrapText="1"/>
    </xf>
    <xf numFmtId="49" fontId="14" fillId="4" borderId="37" xfId="0" applyNumberFormat="1" applyFont="1" applyFill="1" applyBorder="1" applyAlignment="1">
      <alignment horizontal="center" vertical="center" wrapText="1"/>
    </xf>
    <xf numFmtId="49" fontId="14" fillId="5" borderId="28" xfId="0" applyNumberFormat="1" applyFont="1" applyFill="1" applyBorder="1" applyAlignment="1">
      <alignment horizontal="center" vertical="top" wrapText="1"/>
    </xf>
    <xf numFmtId="49" fontId="14" fillId="5" borderId="47" xfId="0" applyNumberFormat="1" applyFont="1" applyFill="1" applyBorder="1" applyAlignment="1">
      <alignment horizontal="center" vertical="top" wrapText="1"/>
    </xf>
    <xf numFmtId="0" fontId="7" fillId="0" borderId="0" xfId="0" applyFont="1" applyAlignment="1">
      <alignment horizontal="left"/>
    </xf>
    <xf numFmtId="168" fontId="14" fillId="0" borderId="13" xfId="0" applyNumberFormat="1" applyFont="1" applyBorder="1" applyAlignment="1">
      <alignment horizontal="center" vertical="center"/>
    </xf>
    <xf numFmtId="168" fontId="14" fillId="0" borderId="14" xfId="0" applyNumberFormat="1" applyFont="1" applyBorder="1" applyAlignment="1">
      <alignment horizontal="center" vertical="center"/>
    </xf>
    <xf numFmtId="49" fontId="14" fillId="5" borderId="10" xfId="0" applyNumberFormat="1" applyFont="1" applyFill="1" applyBorder="1" applyAlignment="1">
      <alignment horizontal="center" vertical="top" wrapText="1"/>
    </xf>
    <xf numFmtId="49" fontId="14" fillId="5" borderId="36" xfId="0" applyNumberFormat="1" applyFont="1" applyFill="1" applyBorder="1" applyAlignment="1">
      <alignment horizontal="center" vertical="top" wrapText="1"/>
    </xf>
    <xf numFmtId="165" fontId="13" fillId="0" borderId="19" xfId="0" applyNumberFormat="1" applyFont="1" applyBorder="1" applyAlignment="1">
      <alignment horizontal="center" vertical="center"/>
    </xf>
    <xf numFmtId="165" fontId="13" fillId="0" borderId="20" xfId="0" applyNumberFormat="1" applyFont="1" applyBorder="1" applyAlignment="1">
      <alignment horizontal="center" vertical="center"/>
    </xf>
    <xf numFmtId="167" fontId="14" fillId="0" borderId="13" xfId="0" applyNumberFormat="1" applyFont="1" applyBorder="1" applyAlignment="1">
      <alignment horizontal="center" vertical="center"/>
    </xf>
    <xf numFmtId="167" fontId="14" fillId="0" borderId="14" xfId="0" applyNumberFormat="1" applyFont="1" applyBorder="1" applyAlignment="1">
      <alignment horizontal="center" vertical="center"/>
    </xf>
    <xf numFmtId="167" fontId="14" fillId="0" borderId="10" xfId="0" applyNumberFormat="1" applyFont="1" applyBorder="1" applyAlignment="1">
      <alignment horizontal="center" vertical="center"/>
    </xf>
    <xf numFmtId="167" fontId="14" fillId="0" borderId="36" xfId="0" applyNumberFormat="1" applyFont="1" applyBorder="1" applyAlignment="1">
      <alignment horizontal="center" vertical="center"/>
    </xf>
    <xf numFmtId="167" fontId="14" fillId="0" borderId="23" xfId="0" applyNumberFormat="1" applyFont="1" applyBorder="1" applyAlignment="1">
      <alignment horizontal="center" vertical="center"/>
    </xf>
    <xf numFmtId="167" fontId="14" fillId="0" borderId="6" xfId="0" applyNumberFormat="1" applyFont="1" applyBorder="1" applyAlignment="1">
      <alignment horizontal="center" vertical="center"/>
    </xf>
    <xf numFmtId="167" fontId="14" fillId="0" borderId="31" xfId="0" applyNumberFormat="1" applyFont="1" applyBorder="1" applyAlignment="1">
      <alignment horizontal="center" vertical="center"/>
    </xf>
    <xf numFmtId="165" fontId="13" fillId="0" borderId="25" xfId="0" applyNumberFormat="1" applyFont="1" applyBorder="1" applyAlignment="1">
      <alignment horizontal="center" vertical="top"/>
    </xf>
    <xf numFmtId="165" fontId="13" fillId="0" borderId="26" xfId="0" applyNumberFormat="1" applyFont="1" applyBorder="1" applyAlignment="1">
      <alignment horizontal="center" vertical="top"/>
    </xf>
    <xf numFmtId="49" fontId="14" fillId="7" borderId="51" xfId="0" applyNumberFormat="1" applyFont="1" applyFill="1" applyBorder="1" applyAlignment="1" applyProtection="1">
      <alignment horizontal="left" vertical="top" wrapText="1"/>
      <protection locked="0"/>
    </xf>
    <xf numFmtId="49" fontId="14" fillId="7" borderId="52" xfId="0" applyNumberFormat="1" applyFont="1" applyFill="1" applyBorder="1" applyAlignment="1" applyProtection="1">
      <alignment horizontal="left" vertical="top" wrapText="1"/>
      <protection locked="0"/>
    </xf>
    <xf numFmtId="165" fontId="14" fillId="0" borderId="17" xfId="0" applyNumberFormat="1" applyFont="1" applyBorder="1" applyAlignment="1">
      <alignment horizontal="center" vertical="center"/>
    </xf>
    <xf numFmtId="165" fontId="14" fillId="0" borderId="18" xfId="0" applyNumberFormat="1" applyFont="1" applyBorder="1" applyAlignment="1">
      <alignment horizontal="center" vertical="center"/>
    </xf>
    <xf numFmtId="49" fontId="14" fillId="4" borderId="13" xfId="0" applyNumberFormat="1" applyFont="1" applyFill="1" applyBorder="1" applyAlignment="1">
      <alignment horizontal="center" vertical="center"/>
    </xf>
    <xf numFmtId="49" fontId="14" fillId="4" borderId="14" xfId="0" applyNumberFormat="1" applyFont="1" applyFill="1" applyBorder="1" applyAlignment="1">
      <alignment horizontal="center" vertical="center"/>
    </xf>
    <xf numFmtId="165" fontId="14" fillId="5" borderId="13" xfId="0" applyNumberFormat="1" applyFont="1" applyFill="1" applyBorder="1" applyAlignment="1">
      <alignment horizontal="center" vertical="center" wrapText="1"/>
    </xf>
    <xf numFmtId="165" fontId="14" fillId="5" borderId="14" xfId="0" applyNumberFormat="1"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49" fontId="18" fillId="5" borderId="13" xfId="0" applyNumberFormat="1" applyFont="1" applyFill="1" applyBorder="1" applyAlignment="1">
      <alignment horizontal="center" vertical="top" wrapText="1"/>
    </xf>
    <xf numFmtId="49" fontId="18" fillId="5" borderId="14" xfId="0" applyNumberFormat="1" applyFont="1" applyFill="1" applyBorder="1" applyAlignment="1">
      <alignment horizontal="center" vertical="top" wrapText="1"/>
    </xf>
    <xf numFmtId="168" fontId="14" fillId="7" borderId="13" xfId="0" applyNumberFormat="1" applyFont="1" applyFill="1" applyBorder="1" applyAlignment="1" applyProtection="1">
      <alignment horizontal="center" vertical="center"/>
      <protection locked="0"/>
    </xf>
    <xf numFmtId="168" fontId="14" fillId="7" borderId="23" xfId="0" applyNumberFormat="1" applyFont="1" applyFill="1" applyBorder="1" applyAlignment="1" applyProtection="1">
      <alignment horizontal="center" vertical="center"/>
      <protection locked="0"/>
    </xf>
    <xf numFmtId="165" fontId="14" fillId="0" borderId="58" xfId="0" applyNumberFormat="1" applyFont="1" applyBorder="1" applyAlignment="1">
      <alignment horizontal="left" vertical="top" wrapText="1"/>
    </xf>
    <xf numFmtId="165" fontId="14" fillId="0" borderId="60" xfId="0" applyNumberFormat="1" applyFont="1" applyBorder="1" applyAlignment="1">
      <alignment horizontal="left" vertical="top" wrapText="1"/>
    </xf>
  </cellXfs>
  <cellStyles count="6">
    <cellStyle name="Link" xfId="5" builtinId="8"/>
    <cellStyle name="Link 2" xfId="1" xr:uid="{1454120C-4C22-4A6B-A146-D12E1EA72332}"/>
    <cellStyle name="Standard" xfId="0" builtinId="0"/>
    <cellStyle name="Standard 2" xfId="4" xr:uid="{215988C2-4063-421B-9DE8-923F8170CBBD}"/>
    <cellStyle name="Standard 2 3" xfId="3" xr:uid="{27FB69E1-04A2-465F-A009-5CBFF4424260}"/>
    <cellStyle name="Standard 6 2 2 2 2" xfId="2" xr:uid="{F5918245-604E-4150-A6E7-669AFDBBCEEE}"/>
  </cellStyles>
  <dxfs count="14">
    <dxf>
      <fill>
        <patternFill>
          <bgColor rgb="FFFFFFFF"/>
        </patternFill>
      </fill>
    </dxf>
    <dxf>
      <font>
        <b/>
        <i val="0"/>
      </font>
      <fill>
        <patternFill>
          <bgColor rgb="FFFF0000"/>
        </patternFill>
      </fill>
    </dxf>
    <dxf>
      <fill>
        <patternFill>
          <bgColor rgb="FFFFFFFF"/>
        </patternFill>
      </fill>
    </dxf>
    <dxf>
      <font>
        <b/>
        <i val="0"/>
      </font>
      <fill>
        <patternFill>
          <bgColor rgb="FFFF0000"/>
        </patternFill>
      </fill>
    </dxf>
    <dxf>
      <fill>
        <patternFill>
          <bgColor rgb="FFFFFFFF"/>
        </patternFill>
      </fill>
    </dxf>
    <dxf>
      <font>
        <b/>
        <i val="0"/>
      </font>
      <fill>
        <patternFill>
          <bgColor rgb="FFFF0000"/>
        </patternFill>
      </fill>
    </dxf>
    <dxf>
      <fill>
        <patternFill>
          <bgColor rgb="FFFFFFFF"/>
        </patternFill>
      </fill>
    </dxf>
    <dxf>
      <font>
        <b/>
        <i val="0"/>
      </font>
      <fill>
        <patternFill>
          <bgColor rgb="FFFF0000"/>
        </patternFill>
      </fill>
    </dxf>
    <dxf>
      <fill>
        <patternFill>
          <bgColor rgb="FFFFFFFF"/>
        </patternFill>
      </fill>
    </dxf>
    <dxf>
      <font>
        <b/>
        <i val="0"/>
      </font>
      <fill>
        <patternFill>
          <bgColor rgb="FFFF0000"/>
        </patternFill>
      </fill>
    </dxf>
    <dxf>
      <fill>
        <patternFill>
          <bgColor rgb="FFFFFFFF"/>
        </patternFill>
      </fill>
    </dxf>
    <dxf>
      <font>
        <b/>
        <i val="0"/>
      </font>
      <fill>
        <patternFill>
          <bgColor rgb="FFFF0000"/>
        </patternFill>
      </fill>
    </dxf>
    <dxf>
      <fill>
        <patternFill>
          <bgColor rgb="FFFFFFFF"/>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53790</xdr:colOff>
      <xdr:row>1</xdr:row>
      <xdr:rowOff>0</xdr:rowOff>
    </xdr:from>
    <xdr:to>
      <xdr:col>1</xdr:col>
      <xdr:colOff>216288</xdr:colOff>
      <xdr:row>3</xdr:row>
      <xdr:rowOff>115134</xdr:rowOff>
    </xdr:to>
    <xdr:pic>
      <xdr:nvPicPr>
        <xdr:cNvPr id="2" name="Grafik 1">
          <a:extLst>
            <a:ext uri="{FF2B5EF4-FFF2-40B4-BE49-F238E27FC236}">
              <a16:creationId xmlns:a16="http://schemas.microsoft.com/office/drawing/2014/main" id="{E551A6A6-0B97-487F-BCB1-D0FB8BA0C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90" y="182217"/>
          <a:ext cx="3906237" cy="479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vmlDrawing" Target="../drawings/vmlDrawing2.vml"/><Relationship Id="rId2" Type="http://schemas.openxmlformats.org/officeDocument/2006/relationships/hyperlink" Target="https://www.bafu.admin.ch/dam/bafu/de/dokumente/recht/vollzugshilfen/fachspezifische_erlaeuterungenzurprogrammvereinbarungimbereichlae.pdf.download.pdf/de_BAFU_UV_1817_HB_Programmvereinbarungen_bf_Teil_5.pdf" TargetMode="External"/><Relationship Id="rId1" Type="http://schemas.openxmlformats.org/officeDocument/2006/relationships/hyperlink" Target="mailto:stefan.stauber@bd.zh.ch"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C5BC-115F-44B2-860B-24DE2D2AD151}">
  <sheetPr codeName="Tabelle16">
    <pageSetUpPr fitToPage="1"/>
  </sheetPr>
  <dimension ref="A1:F90"/>
  <sheetViews>
    <sheetView zoomScale="90" zoomScaleNormal="90" workbookViewId="0">
      <selection activeCell="D1" sqref="D1"/>
    </sheetView>
  </sheetViews>
  <sheetFormatPr baseColWidth="10" defaultColWidth="10" defaultRowHeight="14.25" x14ac:dyDescent="0.2"/>
  <cols>
    <col min="1" max="1" width="14" style="1" customWidth="1"/>
    <col min="2" max="2" width="14.85546875" style="1" customWidth="1"/>
    <col min="3" max="4" width="30.140625" style="1" customWidth="1"/>
    <col min="5" max="5" width="10" style="1"/>
    <col min="6" max="6" width="12.42578125" style="1" customWidth="1"/>
    <col min="7" max="7" width="10.140625" style="1" bestFit="1" customWidth="1"/>
    <col min="8" max="16384" width="10" style="1"/>
  </cols>
  <sheetData>
    <row r="1" spans="1:4" x14ac:dyDescent="0.2">
      <c r="A1" s="1" t="s">
        <v>35</v>
      </c>
      <c r="B1" s="4">
        <v>2025</v>
      </c>
      <c r="C1" s="1" t="s">
        <v>36</v>
      </c>
      <c r="D1" s="1">
        <f>B1-1</f>
        <v>2024</v>
      </c>
    </row>
    <row r="2" spans="1:4" x14ac:dyDescent="0.2">
      <c r="A2" s="1" t="s">
        <v>37</v>
      </c>
      <c r="B2" s="5" t="s">
        <v>38</v>
      </c>
      <c r="C2" s="5" t="s">
        <v>39</v>
      </c>
      <c r="D2" s="5" t="s">
        <v>40</v>
      </c>
    </row>
    <row r="3" spans="1:4" x14ac:dyDescent="0.2">
      <c r="A3" s="1" t="s">
        <v>41</v>
      </c>
      <c r="B3" s="4" t="s">
        <v>42</v>
      </c>
    </row>
    <row r="4" spans="1:4" x14ac:dyDescent="0.2">
      <c r="A4" s="1" t="s">
        <v>43</v>
      </c>
      <c r="B4" s="2" t="s">
        <v>44</v>
      </c>
    </row>
    <row r="11" spans="1:4" hidden="1" x14ac:dyDescent="0.2"/>
    <row r="21" spans="1:1" hidden="1" x14ac:dyDescent="0.2"/>
    <row r="22" spans="1:1" hidden="1" x14ac:dyDescent="0.2"/>
    <row r="25" spans="1:1" hidden="1" x14ac:dyDescent="0.2"/>
    <row r="26" spans="1:1" hidden="1" x14ac:dyDescent="0.2"/>
    <row r="27" spans="1:1" hidden="1" x14ac:dyDescent="0.2"/>
    <row r="28" spans="1:1" hidden="1" x14ac:dyDescent="0.2"/>
    <row r="29" spans="1:1" hidden="1" x14ac:dyDescent="0.2"/>
    <row r="30" spans="1:1" hidden="1" x14ac:dyDescent="0.2"/>
    <row r="31" spans="1:1" ht="15" x14ac:dyDescent="0.25">
      <c r="A31" s="3"/>
    </row>
    <row r="34" spans="1:6" x14ac:dyDescent="0.2">
      <c r="A34" s="85"/>
      <c r="B34" s="85"/>
      <c r="C34" s="85"/>
      <c r="D34" s="85"/>
      <c r="E34" s="85"/>
      <c r="F34" s="85"/>
    </row>
    <row r="36" spans="1:6" x14ac:dyDescent="0.2">
      <c r="A36" s="8"/>
    </row>
    <row r="37" spans="1:6" hidden="1" x14ac:dyDescent="0.2"/>
    <row r="38" spans="1:6" hidden="1" x14ac:dyDescent="0.2"/>
    <row r="39" spans="1:6" hidden="1" x14ac:dyDescent="0.2"/>
    <row r="40" spans="1:6" hidden="1" x14ac:dyDescent="0.2"/>
    <row r="41" spans="1:6" ht="15" thickBot="1" x14ac:dyDescent="0.25">
      <c r="A41" s="7"/>
    </row>
    <row r="42" spans="1:6" hidden="1" x14ac:dyDescent="0.2"/>
    <row r="43" spans="1:6" hidden="1" x14ac:dyDescent="0.2"/>
    <row r="44" spans="1:6" hidden="1" x14ac:dyDescent="0.2"/>
    <row r="45" spans="1:6" hidden="1" x14ac:dyDescent="0.2"/>
    <row r="46" spans="1:6" hidden="1" x14ac:dyDescent="0.2"/>
    <row r="47" spans="1:6" ht="15" thickTop="1" x14ac:dyDescent="0.2"/>
    <row r="56" hidden="1" x14ac:dyDescent="0.2"/>
    <row r="57" hidden="1" x14ac:dyDescent="0.2"/>
    <row r="58" hidden="1" x14ac:dyDescent="0.2"/>
    <row r="59" hidden="1" x14ac:dyDescent="0.2"/>
    <row r="60" hidden="1" x14ac:dyDescent="0.2"/>
    <row r="61" hidden="1" x14ac:dyDescent="0.2"/>
    <row r="62" hidden="1" x14ac:dyDescent="0.2"/>
    <row r="77" hidden="1" x14ac:dyDescent="0.2"/>
    <row r="79" hidden="1" x14ac:dyDescent="0.2"/>
    <row r="80"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sheetData>
  <sheetProtection algorithmName="SHA-512" hashValue="pG3/o+Frc3viLZ2oaGR8y4SpTD6njE40hQHQ+4PgiK67oSRadA4VrhDO4pt8IIeZOQW89v+rNRTvYeDrqw3XeQ==" saltValue="s/Oww2mUR2AOO0MpxBcjMg==" spinCount="100000" sheet="1" objects="1" scenarios="1" formatRows="0"/>
  <mergeCells count="1">
    <mergeCell ref="A34:F34"/>
  </mergeCells>
  <pageMargins left="0.70866141732283472" right="0.70866141732283472" top="0.74803149606299213" bottom="0.74803149606299213" header="0.31496062992125984" footer="0.31496062992125984"/>
  <pageSetup paperSize="9" scale="79" fitToHeight="0"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DFD7D-8EAE-43CA-9D32-7109585528BE}">
  <sheetPr codeName="Tabelle24">
    <pageSetUpPr fitToPage="1"/>
  </sheetPr>
  <dimension ref="A8:J55"/>
  <sheetViews>
    <sheetView showGridLines="0" tabSelected="1" zoomScaleNormal="100" workbookViewId="0">
      <selection activeCell="H10" sqref="H10"/>
    </sheetView>
  </sheetViews>
  <sheetFormatPr baseColWidth="10" defaultColWidth="10" defaultRowHeight="14.25" x14ac:dyDescent="0.2"/>
  <cols>
    <col min="1" max="1" width="56.140625" style="1" customWidth="1"/>
    <col min="2" max="2" width="8.5703125" style="1" customWidth="1"/>
    <col min="3" max="3" width="19.28515625" style="1" customWidth="1"/>
    <col min="4" max="9" width="27.42578125" style="1" customWidth="1"/>
    <col min="10" max="16384" width="10" style="1"/>
  </cols>
  <sheetData>
    <row r="8" spans="1:9" ht="26.25" x14ac:dyDescent="0.4">
      <c r="A8" s="21" t="s">
        <v>68</v>
      </c>
    </row>
    <row r="10" spans="1:9" ht="20.25" x14ac:dyDescent="0.3">
      <c r="A10" s="22" t="s">
        <v>0</v>
      </c>
      <c r="B10" s="109" t="s">
        <v>67</v>
      </c>
      <c r="C10" s="109"/>
      <c r="D10" s="86">
        <v>45345</v>
      </c>
      <c r="E10" s="86"/>
      <c r="G10" s="24" t="s">
        <v>46</v>
      </c>
      <c r="H10" s="20" t="s">
        <v>48</v>
      </c>
    </row>
    <row r="11" spans="1:9" ht="20.25" hidden="1" x14ac:dyDescent="0.3">
      <c r="A11" s="22" t="str">
        <f>"Jahresbericht "&amp;Jahr</f>
        <v>Jahresbericht 2025</v>
      </c>
      <c r="B11" s="22"/>
      <c r="C11" s="23" t="s">
        <v>63</v>
      </c>
    </row>
    <row r="12" spans="1:9" ht="20.25" x14ac:dyDescent="0.3">
      <c r="B12" s="109" t="s">
        <v>64</v>
      </c>
      <c r="C12" s="109"/>
      <c r="D12" s="25" t="s">
        <v>65</v>
      </c>
    </row>
    <row r="13" spans="1:9" ht="20.25" x14ac:dyDescent="0.3">
      <c r="A13" s="22" t="str">
        <f>"Kanton "&amp;Kanton</f>
        <v>Kanton ZH</v>
      </c>
      <c r="B13" s="109" t="s">
        <v>66</v>
      </c>
      <c r="C13" s="109"/>
      <c r="D13" s="26" t="s">
        <v>56</v>
      </c>
      <c r="G13" s="24" t="s">
        <v>47</v>
      </c>
      <c r="H13" s="87" t="s">
        <v>69</v>
      </c>
      <c r="I13" s="87"/>
    </row>
    <row r="15" spans="1:9" ht="20.25" x14ac:dyDescent="0.3">
      <c r="A15" s="27" t="s">
        <v>15</v>
      </c>
      <c r="B15" s="28"/>
      <c r="C15" s="28"/>
      <c r="D15" s="28"/>
      <c r="E15" s="28"/>
      <c r="F15" s="28"/>
      <c r="G15" s="28"/>
      <c r="H15" s="28"/>
      <c r="I15" s="28"/>
    </row>
    <row r="16" spans="1:9" ht="15" thickBot="1" x14ac:dyDescent="0.25"/>
    <row r="17" spans="1:10" ht="17.25" thickTop="1" thickBot="1" x14ac:dyDescent="0.3">
      <c r="A17" s="29" t="s">
        <v>16</v>
      </c>
      <c r="B17" s="30" t="s">
        <v>17</v>
      </c>
      <c r="C17" s="100" t="s">
        <v>18</v>
      </c>
      <c r="D17" s="100"/>
      <c r="E17" s="100"/>
      <c r="F17" s="100"/>
      <c r="G17" s="100"/>
      <c r="H17" s="100"/>
      <c r="I17" s="101"/>
      <c r="J17" s="31" t="s">
        <v>1</v>
      </c>
    </row>
    <row r="18" spans="1:10" x14ac:dyDescent="0.2">
      <c r="A18" s="32" t="s">
        <v>2</v>
      </c>
      <c r="B18" s="102"/>
      <c r="C18" s="103"/>
      <c r="D18" s="33"/>
      <c r="E18" s="33"/>
      <c r="F18" s="33"/>
      <c r="G18" s="33"/>
      <c r="H18" s="33"/>
      <c r="I18" s="82"/>
    </row>
    <row r="19" spans="1:10" s="34" customFormat="1" ht="60" customHeight="1" x14ac:dyDescent="0.25">
      <c r="A19" s="92" t="s">
        <v>3</v>
      </c>
      <c r="B19" s="95" t="s">
        <v>19</v>
      </c>
      <c r="C19" s="96"/>
      <c r="D19" s="97" t="s">
        <v>20</v>
      </c>
      <c r="E19" s="97" t="s">
        <v>21</v>
      </c>
      <c r="F19" s="97" t="s">
        <v>22</v>
      </c>
      <c r="G19" s="97" t="s">
        <v>23</v>
      </c>
      <c r="H19" s="97" t="s">
        <v>24</v>
      </c>
      <c r="I19" s="104" t="s">
        <v>25</v>
      </c>
    </row>
    <row r="20" spans="1:10" s="34" customFormat="1" ht="60" customHeight="1" x14ac:dyDescent="0.25">
      <c r="A20" s="93"/>
      <c r="B20" s="95"/>
      <c r="C20" s="96"/>
      <c r="D20" s="98"/>
      <c r="E20" s="98"/>
      <c r="F20" s="98"/>
      <c r="G20" s="98"/>
      <c r="H20" s="98"/>
      <c r="I20" s="105"/>
    </row>
    <row r="21" spans="1:10" s="34" customFormat="1" hidden="1" x14ac:dyDescent="0.25">
      <c r="A21" s="94"/>
      <c r="B21" s="95"/>
      <c r="C21" s="96"/>
      <c r="D21" s="99"/>
      <c r="E21" s="99"/>
      <c r="F21" s="99"/>
      <c r="G21" s="99"/>
      <c r="H21" s="99"/>
      <c r="I21" s="106"/>
    </row>
    <row r="22" spans="1:10" s="34" customFormat="1" hidden="1" x14ac:dyDescent="0.25">
      <c r="A22" s="35" t="s">
        <v>4</v>
      </c>
      <c r="B22" s="129" t="s">
        <v>26</v>
      </c>
      <c r="C22" s="130"/>
      <c r="D22" s="36" t="s">
        <v>27</v>
      </c>
      <c r="E22" s="36" t="s">
        <v>28</v>
      </c>
      <c r="F22" s="36" t="s">
        <v>29</v>
      </c>
      <c r="G22" s="36" t="s">
        <v>30</v>
      </c>
      <c r="H22" s="36" t="s">
        <v>31</v>
      </c>
      <c r="I22" s="37" t="s">
        <v>32</v>
      </c>
    </row>
    <row r="23" spans="1:10" s="34" customFormat="1" ht="41.25" customHeight="1" x14ac:dyDescent="0.25">
      <c r="A23" s="38" t="s">
        <v>45</v>
      </c>
      <c r="B23" s="137">
        <v>0</v>
      </c>
      <c r="C23" s="138"/>
      <c r="D23" s="10">
        <v>0</v>
      </c>
      <c r="E23" s="11">
        <v>0</v>
      </c>
      <c r="F23" s="12">
        <v>0</v>
      </c>
      <c r="G23" s="13">
        <v>0</v>
      </c>
      <c r="H23" s="14">
        <v>0</v>
      </c>
      <c r="I23" s="15">
        <v>0</v>
      </c>
    </row>
    <row r="24" spans="1:10" s="19" customFormat="1" hidden="1" x14ac:dyDescent="0.2">
      <c r="A24" s="39" t="s">
        <v>5</v>
      </c>
      <c r="B24" s="110">
        <v>0</v>
      </c>
      <c r="C24" s="111"/>
      <c r="D24" s="40">
        <v>0</v>
      </c>
      <c r="E24" s="41">
        <v>0</v>
      </c>
      <c r="F24" s="41">
        <v>0</v>
      </c>
      <c r="G24" s="40">
        <v>0</v>
      </c>
      <c r="H24" s="42">
        <v>0</v>
      </c>
      <c r="I24" s="43">
        <v>0</v>
      </c>
    </row>
    <row r="25" spans="1:10" s="19" customFormat="1" hidden="1" x14ac:dyDescent="0.2">
      <c r="A25" s="44" t="str">
        <f>"Stand "&amp;startJahr&amp;" bis 31.12."&amp;vJahr</f>
        <v>Stand 1.1.2025 bis 31.12.2024</v>
      </c>
      <c r="B25" s="110">
        <v>0</v>
      </c>
      <c r="C25" s="111"/>
      <c r="D25" s="40">
        <v>0</v>
      </c>
      <c r="E25" s="41">
        <v>0</v>
      </c>
      <c r="F25" s="41">
        <v>0</v>
      </c>
      <c r="G25" s="40">
        <v>0</v>
      </c>
      <c r="H25" s="42">
        <v>0</v>
      </c>
      <c r="I25" s="43">
        <v>0</v>
      </c>
    </row>
    <row r="26" spans="1:10" hidden="1" x14ac:dyDescent="0.2">
      <c r="A26" s="44" t="str">
        <f>"Stand "&amp;startJahr&amp;" bis 31.12."&amp;Jahr</f>
        <v>Stand 1.1.2025 bis 31.12.2025</v>
      </c>
      <c r="B26" s="110">
        <v>0</v>
      </c>
      <c r="C26" s="111"/>
      <c r="D26" s="40">
        <v>0</v>
      </c>
      <c r="E26" s="41">
        <v>0</v>
      </c>
      <c r="F26" s="41">
        <v>0</v>
      </c>
      <c r="G26" s="40">
        <v>0</v>
      </c>
      <c r="H26" s="42">
        <v>0</v>
      </c>
      <c r="I26" s="43">
        <v>0</v>
      </c>
    </row>
    <row r="27" spans="1:10" hidden="1" x14ac:dyDescent="0.2">
      <c r="A27" s="45" t="s">
        <v>6</v>
      </c>
      <c r="B27" s="110">
        <v>0</v>
      </c>
      <c r="C27" s="111"/>
      <c r="D27" s="40">
        <v>0</v>
      </c>
      <c r="E27" s="41">
        <v>0</v>
      </c>
      <c r="F27" s="41">
        <v>0</v>
      </c>
      <c r="G27" s="40">
        <v>0</v>
      </c>
      <c r="H27" s="42">
        <v>0</v>
      </c>
      <c r="I27" s="43">
        <v>0</v>
      </c>
    </row>
    <row r="28" spans="1:10" ht="15" hidden="1" thickBot="1" x14ac:dyDescent="0.25">
      <c r="A28" s="46" t="s">
        <v>7</v>
      </c>
      <c r="B28" s="127">
        <v>0</v>
      </c>
      <c r="C28" s="128"/>
      <c r="D28" s="47">
        <v>0</v>
      </c>
      <c r="E28" s="47">
        <v>0</v>
      </c>
      <c r="F28" s="47">
        <v>0</v>
      </c>
      <c r="G28" s="47">
        <v>0</v>
      </c>
      <c r="H28" s="47">
        <v>0</v>
      </c>
      <c r="I28" s="48">
        <v>0</v>
      </c>
    </row>
    <row r="29" spans="1:10" ht="15" hidden="1" thickBot="1" x14ac:dyDescent="0.25">
      <c r="A29" s="49" t="s">
        <v>8</v>
      </c>
      <c r="B29" s="114"/>
      <c r="C29" s="115"/>
      <c r="D29" s="50"/>
      <c r="E29" s="50"/>
      <c r="F29" s="50"/>
      <c r="G29" s="50"/>
      <c r="H29" s="50"/>
      <c r="I29" s="51"/>
    </row>
    <row r="30" spans="1:10" x14ac:dyDescent="0.2">
      <c r="A30" s="52" t="s">
        <v>49</v>
      </c>
      <c r="B30" s="116">
        <f>B23*19</f>
        <v>0</v>
      </c>
      <c r="C30" s="117"/>
      <c r="D30" s="53">
        <f>D23*13</f>
        <v>0</v>
      </c>
      <c r="E30" s="53">
        <f>E23*16</f>
        <v>0</v>
      </c>
      <c r="F30" s="53">
        <f>F23*61</f>
        <v>0</v>
      </c>
      <c r="G30" s="53">
        <f>269*G23</f>
        <v>0</v>
      </c>
      <c r="H30" s="53">
        <f>200*H23</f>
        <v>0</v>
      </c>
      <c r="I30" s="54">
        <f>0.15*I23</f>
        <v>0</v>
      </c>
    </row>
    <row r="31" spans="1:10" hidden="1" x14ac:dyDescent="0.2">
      <c r="A31" s="55" t="s">
        <v>9</v>
      </c>
      <c r="B31" s="118">
        <v>0</v>
      </c>
      <c r="C31" s="119"/>
      <c r="D31" s="56">
        <v>0</v>
      </c>
      <c r="E31" s="57">
        <v>0</v>
      </c>
      <c r="F31" s="57">
        <v>0</v>
      </c>
      <c r="G31" s="57">
        <v>0</v>
      </c>
      <c r="H31" s="57">
        <v>0</v>
      </c>
      <c r="I31" s="57">
        <v>0</v>
      </c>
    </row>
    <row r="32" spans="1:10" ht="14.25" hidden="1" customHeight="1" x14ac:dyDescent="0.2">
      <c r="A32" s="58" t="str">
        <f>"erhaltene Bundesbeiträge "&amp;startJahr&amp;" bis 31.12."&amp;Jahr</f>
        <v>erhaltene Bundesbeiträge 1.1.2025 bis 31.12.2025</v>
      </c>
      <c r="B32" s="116">
        <v>0</v>
      </c>
      <c r="C32" s="120"/>
      <c r="D32" s="120"/>
      <c r="E32" s="120"/>
      <c r="F32" s="120"/>
      <c r="G32" s="120"/>
      <c r="H32" s="120"/>
      <c r="I32" s="120"/>
    </row>
    <row r="33" spans="1:9" ht="14.25" hidden="1" customHeight="1" x14ac:dyDescent="0.2">
      <c r="A33" s="59" t="str">
        <f>"Programmbeiträge Kanton "&amp;startJahr&amp;" bis 31.12."&amp;Jahr</f>
        <v>Programmbeiträge Kanton 1.1.2025 bis 31.12.2025</v>
      </c>
      <c r="B33" s="121"/>
      <c r="C33" s="122"/>
      <c r="D33" s="60"/>
      <c r="E33" s="61"/>
      <c r="F33" s="61"/>
      <c r="G33" s="61"/>
      <c r="H33" s="61"/>
      <c r="I33" s="61"/>
    </row>
    <row r="34" spans="1:9" hidden="1" x14ac:dyDescent="0.2">
      <c r="A34" s="62" t="s">
        <v>33</v>
      </c>
      <c r="B34" s="123" t="s">
        <v>55</v>
      </c>
      <c r="C34" s="124"/>
      <c r="D34" s="63"/>
      <c r="E34" s="63"/>
      <c r="F34" s="63"/>
      <c r="G34" s="63"/>
      <c r="H34" s="63"/>
      <c r="I34" s="63"/>
    </row>
    <row r="35" spans="1:9" ht="126.75" customHeight="1" x14ac:dyDescent="0.2">
      <c r="A35" s="83" t="s">
        <v>72</v>
      </c>
      <c r="B35" s="139" t="s">
        <v>57</v>
      </c>
      <c r="C35" s="90"/>
      <c r="D35" s="90" t="s">
        <v>58</v>
      </c>
      <c r="E35" s="90" t="s">
        <v>59</v>
      </c>
      <c r="F35" s="90" t="s">
        <v>60</v>
      </c>
      <c r="G35" s="90" t="s">
        <v>61</v>
      </c>
      <c r="H35" s="90" t="s">
        <v>70</v>
      </c>
      <c r="I35" s="88" t="s">
        <v>62</v>
      </c>
    </row>
    <row r="36" spans="1:9" ht="33.75" x14ac:dyDescent="0.2">
      <c r="A36" s="84" t="s">
        <v>71</v>
      </c>
      <c r="B36" s="140"/>
      <c r="C36" s="91"/>
      <c r="D36" s="91"/>
      <c r="E36" s="91"/>
      <c r="F36" s="91"/>
      <c r="G36" s="91"/>
      <c r="H36" s="91"/>
      <c r="I36" s="89"/>
    </row>
    <row r="37" spans="1:9" ht="80.099999999999994" customHeight="1" thickBot="1" x14ac:dyDescent="0.25">
      <c r="A37" s="64" t="s">
        <v>54</v>
      </c>
      <c r="B37" s="125" t="s">
        <v>10</v>
      </c>
      <c r="C37" s="126"/>
      <c r="D37" s="16"/>
      <c r="E37" s="17"/>
      <c r="F37" s="17" t="s">
        <v>10</v>
      </c>
      <c r="G37" s="17" t="s">
        <v>10</v>
      </c>
      <c r="H37" s="17"/>
      <c r="I37" s="18"/>
    </row>
    <row r="38" spans="1:9" ht="84.75" hidden="1" customHeight="1" thickBot="1" x14ac:dyDescent="0.25">
      <c r="A38" s="65" t="s">
        <v>11</v>
      </c>
      <c r="B38" s="112" t="s">
        <v>10</v>
      </c>
      <c r="C38" s="113"/>
      <c r="D38" s="66" t="s">
        <v>10</v>
      </c>
      <c r="E38" s="67"/>
      <c r="F38" s="67" t="s">
        <v>10</v>
      </c>
      <c r="G38" s="67" t="s">
        <v>10</v>
      </c>
      <c r="H38" s="67" t="s">
        <v>10</v>
      </c>
      <c r="I38" s="67" t="s">
        <v>51</v>
      </c>
    </row>
    <row r="39" spans="1:9" ht="14.25" hidden="1" customHeight="1" thickTop="1" x14ac:dyDescent="0.2">
      <c r="A39" s="68" t="s">
        <v>12</v>
      </c>
      <c r="B39" s="131"/>
      <c r="C39" s="132"/>
      <c r="D39" s="69"/>
      <c r="E39" s="70"/>
      <c r="F39" s="70"/>
      <c r="G39" s="70"/>
      <c r="H39" s="70"/>
      <c r="I39" s="70" t="s">
        <v>52</v>
      </c>
    </row>
    <row r="40" spans="1:9" ht="14.25" hidden="1" customHeight="1" thickTop="1" x14ac:dyDescent="0.2">
      <c r="A40" s="71" t="s">
        <v>13</v>
      </c>
      <c r="B40" s="133"/>
      <c r="C40" s="134"/>
      <c r="D40" s="72"/>
      <c r="E40" s="73" t="s">
        <v>50</v>
      </c>
      <c r="F40" s="73"/>
      <c r="G40" s="73"/>
      <c r="H40" s="73"/>
      <c r="I40" s="73" t="s">
        <v>53</v>
      </c>
    </row>
    <row r="41" spans="1:9" ht="81.75" hidden="1" customHeight="1" thickTop="1" x14ac:dyDescent="0.2">
      <c r="A41" s="35" t="s">
        <v>34</v>
      </c>
      <c r="B41" s="135" t="s">
        <v>10</v>
      </c>
      <c r="C41" s="136"/>
      <c r="D41" s="74" t="s">
        <v>10</v>
      </c>
      <c r="E41" s="75" t="s">
        <v>10</v>
      </c>
      <c r="F41" s="75" t="s">
        <v>10</v>
      </c>
      <c r="G41" s="75" t="s">
        <v>10</v>
      </c>
      <c r="H41" s="75" t="s">
        <v>10</v>
      </c>
      <c r="I41" s="75" t="s">
        <v>10</v>
      </c>
    </row>
    <row r="42" spans="1:9" ht="90" hidden="1" customHeight="1" thickTop="1" x14ac:dyDescent="0.2">
      <c r="A42" s="76" t="s">
        <v>14</v>
      </c>
      <c r="B42" s="107" t="s">
        <v>10</v>
      </c>
      <c r="C42" s="108"/>
      <c r="D42" s="77" t="s">
        <v>10</v>
      </c>
      <c r="E42" s="78" t="s">
        <v>10</v>
      </c>
      <c r="F42" s="78" t="s">
        <v>10</v>
      </c>
      <c r="G42" s="78" t="s">
        <v>10</v>
      </c>
      <c r="H42" s="78" t="s">
        <v>10</v>
      </c>
      <c r="I42" s="78" t="s">
        <v>10</v>
      </c>
    </row>
    <row r="43" spans="1:9" ht="15" thickTop="1" x14ac:dyDescent="0.2"/>
    <row r="44" spans="1:9" ht="32.25" customHeight="1" x14ac:dyDescent="0.2">
      <c r="C44" s="9"/>
    </row>
    <row r="46" spans="1:9" x14ac:dyDescent="0.2">
      <c r="A46" s="79"/>
    </row>
    <row r="47" spans="1:9" x14ac:dyDescent="0.2">
      <c r="A47" s="80"/>
    </row>
    <row r="48" spans="1:9" x14ac:dyDescent="0.2">
      <c r="A48" s="80"/>
    </row>
    <row r="49" spans="1:1" x14ac:dyDescent="0.2">
      <c r="A49" s="80"/>
    </row>
    <row r="50" spans="1:1" x14ac:dyDescent="0.2">
      <c r="A50" s="81"/>
    </row>
    <row r="51" spans="1:1" x14ac:dyDescent="0.2">
      <c r="A51" s="80"/>
    </row>
    <row r="52" spans="1:1" x14ac:dyDescent="0.2">
      <c r="A52" s="80"/>
    </row>
    <row r="53" spans="1:1" x14ac:dyDescent="0.2">
      <c r="A53" s="80"/>
    </row>
    <row r="54" spans="1:1" x14ac:dyDescent="0.2">
      <c r="A54" s="80"/>
    </row>
    <row r="55" spans="1:1" x14ac:dyDescent="0.2">
      <c r="A55" s="80"/>
    </row>
  </sheetData>
  <sheetProtection algorithmName="SHA-512" hashValue="SPlf2aO3w2phBQcb+n5iU+Sb71VGeV479jIcmnJjpDJ0U+JG1yh1Mw7NI2+OEFgxfGrisUWhgNKXIW2BkWWNcg==" saltValue="icJXXIHW+jR/fNhh1eymlg==" spinCount="100000" sheet="1" formatRows="0" selectLockedCells="1"/>
  <protectedRanges>
    <protectedRange sqref="B37:I38 B41:I42" name="Eingabefelder"/>
  </protectedRanges>
  <mergeCells count="41">
    <mergeCell ref="B12:C12"/>
    <mergeCell ref="B10:C10"/>
    <mergeCell ref="B39:C39"/>
    <mergeCell ref="B40:C40"/>
    <mergeCell ref="B41:C41"/>
    <mergeCell ref="B24:C24"/>
    <mergeCell ref="B25:C25"/>
    <mergeCell ref="B23:C23"/>
    <mergeCell ref="B35:C36"/>
    <mergeCell ref="B42:C42"/>
    <mergeCell ref="B13:C13"/>
    <mergeCell ref="B27:C27"/>
    <mergeCell ref="B38:C38"/>
    <mergeCell ref="B29:C29"/>
    <mergeCell ref="B30:C30"/>
    <mergeCell ref="B31:C31"/>
    <mergeCell ref="B32:I32"/>
    <mergeCell ref="B33:C33"/>
    <mergeCell ref="B34:C34"/>
    <mergeCell ref="B37:C37"/>
    <mergeCell ref="B28:C28"/>
    <mergeCell ref="B22:C22"/>
    <mergeCell ref="G19:G21"/>
    <mergeCell ref="B26:C26"/>
    <mergeCell ref="A19:A21"/>
    <mergeCell ref="B19:C21"/>
    <mergeCell ref="D19:D21"/>
    <mergeCell ref="C17:I17"/>
    <mergeCell ref="B18:C18"/>
    <mergeCell ref="E19:E21"/>
    <mergeCell ref="F19:F21"/>
    <mergeCell ref="H19:H21"/>
    <mergeCell ref="I19:I21"/>
    <mergeCell ref="D10:E10"/>
    <mergeCell ref="H13:I13"/>
    <mergeCell ref="I35:I36"/>
    <mergeCell ref="H35:H36"/>
    <mergeCell ref="G35:G36"/>
    <mergeCell ref="F35:F36"/>
    <mergeCell ref="E35:E36"/>
    <mergeCell ref="D35:D36"/>
  </mergeCells>
  <conditionalFormatting sqref="B40:C40">
    <cfRule type="expression" dxfId="13" priority="5" stopIfTrue="1">
      <formula>OR(AND($B$39="Ja",$B$40&lt;&gt;"keine Massnahme nötig",$B$40&lt;&gt;""),AND($B$39="Nein",$B$40="keine Massnahme nötig"))</formula>
    </cfRule>
  </conditionalFormatting>
  <conditionalFormatting sqref="B41:C41">
    <cfRule type="expression" dxfId="12" priority="22" stopIfTrue="1">
      <formula>AND($B$39="Ja",$B$40="keine Massnahme nötig")</formula>
    </cfRule>
  </conditionalFormatting>
  <conditionalFormatting sqref="D40">
    <cfRule type="expression" dxfId="11" priority="6" stopIfTrue="1">
      <formula>OR(AND($D$39="Ja",$D$40&lt;&gt;"keine Massnahme nötig",$D$40&lt;&gt;""),AND($D$39="Nein",$D$40="keine Massnahme nötig"))</formula>
    </cfRule>
  </conditionalFormatting>
  <conditionalFormatting sqref="D41">
    <cfRule type="expression" dxfId="10" priority="23" stopIfTrue="1">
      <formula>AND($D$39="Ja",$D$40="keine Massnahme nötig")</formula>
    </cfRule>
  </conditionalFormatting>
  <conditionalFormatting sqref="E40">
    <cfRule type="expression" dxfId="9" priority="7" stopIfTrue="1">
      <formula>OR(AND($E$39="Ja",$E$40&lt;&gt;"keine Massnahme nötig",$E$40&lt;&gt;""),AND($E$39="Nein",$E$40="keine Massnahme nötig"))</formula>
    </cfRule>
  </conditionalFormatting>
  <conditionalFormatting sqref="E41">
    <cfRule type="expression" dxfId="8" priority="24" stopIfTrue="1">
      <formula>AND($E$39="Ja",$E$40="keine Massnahme nötig")</formula>
    </cfRule>
  </conditionalFormatting>
  <conditionalFormatting sqref="F40">
    <cfRule type="expression" dxfId="7" priority="8" stopIfTrue="1">
      <formula>OR(AND($F$39="Ja",$F$40&lt;&gt;"keine Massnahme nötig",$F$40&lt;&gt;""),AND($F$39="Nein",$F$40="keine Massnahme nötig"))</formula>
    </cfRule>
  </conditionalFormatting>
  <conditionalFormatting sqref="F41">
    <cfRule type="expression" dxfId="6" priority="25" stopIfTrue="1">
      <formula>AND($F$39="Ja",$F$40="keine Massnahme nötig")</formula>
    </cfRule>
  </conditionalFormatting>
  <conditionalFormatting sqref="G40">
    <cfRule type="expression" dxfId="5" priority="9" stopIfTrue="1">
      <formula>OR(AND($G$39="Ja",$G$40&lt;&gt;"keine Massnahme nötig",$G$40&lt;&gt;""),AND($G$39="Nein",$G$40="keine Massnahme nötig"))</formula>
    </cfRule>
  </conditionalFormatting>
  <conditionalFormatting sqref="G41">
    <cfRule type="expression" dxfId="4" priority="26" stopIfTrue="1">
      <formula>AND($G$39="Ja",$G$40="keine Massnahme nötig")</formula>
    </cfRule>
  </conditionalFormatting>
  <conditionalFormatting sqref="H40">
    <cfRule type="expression" dxfId="3" priority="10" stopIfTrue="1">
      <formula>OR(AND($H$39="Ja",$H$40&lt;&gt;"keine Massnahme nötig",$H$40&lt;&gt;""),AND($H$39="Nein",$H$40="keine Massnahme nötig"))</formula>
    </cfRule>
  </conditionalFormatting>
  <conditionalFormatting sqref="H41">
    <cfRule type="expression" dxfId="2" priority="27" stopIfTrue="1">
      <formula>AND($H$39="Ja",$H$40="keine Massnahme nötig")</formula>
    </cfRule>
  </conditionalFormatting>
  <conditionalFormatting sqref="I40">
    <cfRule type="expression" dxfId="1" priority="11" stopIfTrue="1">
      <formula>OR(AND($I$39="Ja",$I$40&lt;&gt;"keine Massnahme nötig",$I$40&lt;&gt;""),AND($I$39="Nein",$I$40="keine Massnahme nötig"))</formula>
    </cfRule>
  </conditionalFormatting>
  <conditionalFormatting sqref="I41">
    <cfRule type="expression" dxfId="0" priority="28" stopIfTrue="1">
      <formula>AND($I$39="Ja",$I$40="keine Massnahme nötig")</formula>
    </cfRule>
  </conditionalFormatting>
  <dataValidations disablePrompts="1" count="10">
    <dataValidation type="list" allowBlank="1" showInputMessage="1" showErrorMessage="1" error="Verwenden Sie zur Beantwortung dieser Frage bitte das Dropdown-Menu." sqref="B39:I39" xr:uid="{82054DDA-3F03-4E68-9C30-04E4CAE847B1}">
      <formula1>"Ja,Nein"</formula1>
    </dataValidation>
    <dataValidation type="list" allowBlank="1" showInputMessage="1" showErrorMessage="1" error="Verwenden Sie zur Beantwortung dieser Frage bitte das Dropdown-Menu." sqref="B40:I40" xr:uid="{DCBAB395-158C-4293-8E9F-920D90B44E99}">
      <formula1>"keine Massnahme nötig, Alternativerfüllung, Vertragsanpassung"</formula1>
    </dataValidation>
    <dataValidation type="custom" allowBlank="1" showInputMessage="1" showErrorMessage="1" error="Hier sind keine Angaben nötig, da die Ziele voraussichtlich erreicht werden können." sqref="B41:C41" xr:uid="{57659697-18A6-4D62-B210-6AD506EBDEBC}">
      <formula1>OR(AND($B$39="Ja",$B$40&lt;&gt;"keine Massnahme nötig"),AND($B$39="Nein",$B$40&lt;&gt;"Rückzahlung"))</formula1>
    </dataValidation>
    <dataValidation type="custom" allowBlank="1" showInputMessage="1" showErrorMessage="1" error="Hier sind keine Angaben nötig, da die Ziele voraussichtlich erreicht werden können." sqref="D41" xr:uid="{E4CF2E03-7429-4826-8F7E-49A39AD2760E}">
      <formula1>OR(AND($D$39="Ja",$D$40&lt;&gt;"keine Massnahme nötig"),AND($D$39="Nein",$D$40&lt;&gt;"Rückzahlung"))</formula1>
    </dataValidation>
    <dataValidation type="custom" allowBlank="1" showInputMessage="1" showErrorMessage="1" error="Hier sind keine Angaben nötig, da die Ziele voraussichtlich erreicht werden können." sqref="E41" xr:uid="{26FD8861-2EB9-4861-8EE4-F2A634E7A72F}">
      <formula1>OR(AND($E$39="Ja",$E$40&lt;&gt;"keine Massnahme nötig"),AND($E$39="Nein",$E$40&lt;&gt;"Rückzahlung"))</formula1>
    </dataValidation>
    <dataValidation type="custom" allowBlank="1" showInputMessage="1" showErrorMessage="1" error="Hier sind keine Angaben nötig, da die Ziele voraussichtlich erreicht werden können." sqref="F41" xr:uid="{140974C2-4A55-4354-9714-002C9A3A4754}">
      <formula1>OR(AND($F$39="Ja",$F$40&lt;&gt;"keine Massnahme nötig"),AND($F$39="Nein",$F$40&lt;&gt;"Rückzahlung"))</formula1>
    </dataValidation>
    <dataValidation type="custom" allowBlank="1" showInputMessage="1" showErrorMessage="1" error="Hier sind keine Angaben nötig, da die Ziele voraussichtlich erreicht werden können." sqref="G41" xr:uid="{CE64D2A3-4386-47BA-B361-E158EB9177F2}">
      <formula1>OR(AND($G$39="Ja",$G$40&lt;&gt;"keine Massnahme nötig"),AND($G$39="Nein",$G$40&lt;&gt;"Rückzahlung"))</formula1>
    </dataValidation>
    <dataValidation type="custom" allowBlank="1" showInputMessage="1" showErrorMessage="1" error="Hier sind keine Angaben nötig, da die Ziele voraussichtlich erreicht werden können." sqref="H41" xr:uid="{462EADB8-0A04-492B-AA71-1AB78592600B}">
      <formula1>OR(AND($H$39="Ja",$H$40&lt;&gt;"keine Massnahme nötig"),AND($H$39="Nein",$H$40&lt;&gt;"Rückzahlung"))</formula1>
    </dataValidation>
    <dataValidation type="custom" allowBlank="1" showInputMessage="1" showErrorMessage="1" error="Hier sind keine Angaben nötig, da die Ziele voraussichtlich erreicht werden können." sqref="I41" xr:uid="{469E4ADE-7A49-4A48-8C07-F89F53F46AA9}">
      <formula1>OR(AND($I$39="Ja",$I$40&lt;&gt;"keine Massnahme nötig"),AND($I$39="Nein",$I$40&lt;&gt;"Rückzahlung"))</formula1>
    </dataValidation>
    <dataValidation type="custom" allowBlank="1" showInputMessage="1" showErrorMessage="1" error="Der eingegebene Wert ist kleiner als der Stand im Vorjahr. Bitte tragen Sie die über die Jahre kumulierten Werte ein." sqref="B26:I26" xr:uid="{B5CBB73D-A53C-4846-BC2E-60C372DB195D}">
      <formula1>B26&gt;=B25</formula1>
    </dataValidation>
  </dataValidations>
  <hyperlinks>
    <hyperlink ref="D13" r:id="rId1" xr:uid="{71E1279C-AC3A-4C32-8B51-28D9F5731205}"/>
    <hyperlink ref="A36" r:id="rId2" xr:uid="{9EB4AE5E-8F74-419A-8259-410370498E29}"/>
  </hyperlinks>
  <pageMargins left="0.70866141732283472" right="0.70866141732283472" top="0.74803149606299213" bottom="0.74803149606299213" header="0.31496062992125984" footer="0.31496062992125984"/>
  <pageSetup paperSize="8" scale="74" fitToHeight="0" pageOrder="overThenDown" orientation="landscape" r:id="rId3"/>
  <headerFooter>
    <oddFooter>&amp;L&amp;A&amp;R&amp;P von &amp;N</oddFooter>
  </headerFooter>
  <customProperties>
    <customPr name="EpmWorksheetKeyString_GUID" r:id="rId4"/>
  </customProperties>
  <drawing r:id="rId5"/>
  <legacy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B0161-73CC-4E2F-B29F-5FC22A44E724}">
  <dimension ref="A11:A90"/>
  <sheetViews>
    <sheetView workbookViewId="0"/>
  </sheetViews>
  <sheetFormatPr baseColWidth="10" defaultColWidth="11.5703125" defaultRowHeight="14.25" x14ac:dyDescent="0.2"/>
  <cols>
    <col min="1" max="16384" width="11.5703125" style="1"/>
  </cols>
  <sheetData>
    <row r="11" hidden="1" x14ac:dyDescent="0.2"/>
    <row r="21" hidden="1" x14ac:dyDescent="0.2"/>
    <row r="22" hidden="1" x14ac:dyDescent="0.2"/>
    <row r="25" hidden="1" x14ac:dyDescent="0.2"/>
    <row r="26" hidden="1" x14ac:dyDescent="0.2"/>
    <row r="27" hidden="1" x14ac:dyDescent="0.2"/>
    <row r="28" hidden="1" x14ac:dyDescent="0.2"/>
    <row r="29" hidden="1" x14ac:dyDescent="0.2"/>
    <row r="30" hidden="1" x14ac:dyDescent="0.2"/>
    <row r="36" spans="1:1" x14ac:dyDescent="0.2">
      <c r="A36" s="6"/>
    </row>
    <row r="37" spans="1:1" hidden="1" x14ac:dyDescent="0.2"/>
    <row r="38" spans="1:1" hidden="1" x14ac:dyDescent="0.2"/>
    <row r="39" spans="1:1" hidden="1" x14ac:dyDescent="0.2"/>
    <row r="40" spans="1:1" hidden="1" x14ac:dyDescent="0.2"/>
    <row r="41" spans="1:1" ht="15" thickBot="1" x14ac:dyDescent="0.25">
      <c r="A41" s="7"/>
    </row>
    <row r="42" spans="1:1" hidden="1" x14ac:dyDescent="0.2"/>
    <row r="43" spans="1:1" hidden="1" x14ac:dyDescent="0.2"/>
    <row r="44" spans="1:1" hidden="1" x14ac:dyDescent="0.2"/>
    <row r="45" spans="1:1" hidden="1" x14ac:dyDescent="0.2"/>
    <row r="46" spans="1:1" hidden="1" x14ac:dyDescent="0.2"/>
    <row r="47" spans="1:1" ht="15" thickTop="1" x14ac:dyDescent="0.2"/>
    <row r="56" hidden="1" x14ac:dyDescent="0.2"/>
    <row r="57" hidden="1" x14ac:dyDescent="0.2"/>
    <row r="58" hidden="1" x14ac:dyDescent="0.2"/>
    <row r="59" hidden="1" x14ac:dyDescent="0.2"/>
    <row r="60" hidden="1" x14ac:dyDescent="0.2"/>
    <row r="61" hidden="1" x14ac:dyDescent="0.2"/>
    <row r="62" hidden="1" x14ac:dyDescent="0.2"/>
    <row r="77" hidden="1" x14ac:dyDescent="0.2"/>
    <row r="79" hidden="1" x14ac:dyDescent="0.2"/>
    <row r="80"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sheetData>
  <sheetProtection algorithmName="SHA-512" hashValue="pXdQJh/OVC3JroS4B7h+oGnh4YOhoSzvZWFwDEknd2q5pCw5tYx1WkyJCdmG0pPJJt9eJrXRirIMaUKlJA1U7w==" saltValue="w1x4KJ0xhkJTCoEmZOtbHg==" spinCount="100000" sheet="1" objects="1" scenarios="1" formatRows="0"/>
  <pageMargins left="0.7" right="0.7" top="0.78740157499999996" bottom="0.78740157499999996"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Grundeinstellungs Daten</vt:lpstr>
      <vt:lpstr>05 Lärm- und Schallschutz</vt:lpstr>
      <vt:lpstr>Tabelle1</vt:lpstr>
      <vt:lpstr>Frist</vt:lpstr>
      <vt:lpstr>Frist_frz</vt:lpstr>
      <vt:lpstr>Frist_it</vt:lpstr>
      <vt:lpstr>Jahr</vt:lpstr>
      <vt:lpstr>Kanton</vt:lpstr>
      <vt:lpstr>Kantone2</vt:lpstr>
      <vt:lpstr>startJahr</vt:lpstr>
      <vt:lpstr>vJahr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Nicola</dc:creator>
  <cp:lastModifiedBy>Andrin Widmer</cp:lastModifiedBy>
  <cp:lastPrinted>2024-02-05T15:12:36Z</cp:lastPrinted>
  <dcterms:created xsi:type="dcterms:W3CDTF">2023-12-11T07:18:16Z</dcterms:created>
  <dcterms:modified xsi:type="dcterms:W3CDTF">2024-02-06T06:52:47Z</dcterms:modified>
</cp:coreProperties>
</file>