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SBIGS0107\H-MBA$\B165Peb\desktop\Honorarformulare 2024\"/>
    </mc:Choice>
  </mc:AlternateContent>
  <xr:revisionPtr revIDLastSave="0" documentId="13_ncr:1_{E323EB64-E07A-414F-A949-8141205A7160}" xr6:coauthVersionLast="36" xr6:coauthVersionMax="36" xr10:uidLastSave="{00000000-0000-0000-0000-000000000000}"/>
  <bookViews>
    <workbookView xWindow="1176" yWindow="1200" windowWidth="15480" windowHeight="116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Tabelle1!$A$1:$I$72</definedName>
    <definedName name="Z_E786636A_1B45_4A14_8445_1EE1394D78ED_.wvu.Cols" localSheetId="0" hidden="1">Tabelle1!$F:$F</definedName>
    <definedName name="Z_E786636A_1B45_4A14_8445_1EE1394D78ED_.wvu.PrintArea" localSheetId="0" hidden="1">Tabelle1!$A$1:$H$72</definedName>
  </definedNames>
  <calcPr calcId="191029"/>
  <customWorkbookViews>
    <customWorkbookView name="Hunziker Andrea - Persönliche Ansicht" guid="{E786636A-1B45-4A14-8445-1EE1394D78ED}" mergeInterval="0" personalView="1" xWindow="121" yWindow="121" windowWidth="1440" windowHeight="849" activeSheetId="1"/>
  </customWorkbookViews>
</workbook>
</file>

<file path=xl/calcChain.xml><?xml version="1.0" encoding="utf-8"?>
<calcChain xmlns="http://schemas.openxmlformats.org/spreadsheetml/2006/main">
  <c r="F33" i="1" l="1"/>
  <c r="F34" i="1"/>
  <c r="H45" i="1" l="1"/>
  <c r="H46" i="1"/>
  <c r="H47" i="1"/>
  <c r="H48" i="1"/>
  <c r="H44" i="1"/>
  <c r="F29" i="1"/>
  <c r="F26" i="1"/>
  <c r="G48" i="1"/>
  <c r="G47" i="1"/>
  <c r="G46" i="1"/>
  <c r="G45" i="1"/>
  <c r="G44" i="1"/>
  <c r="H64" i="1" l="1"/>
  <c r="F27" i="1"/>
  <c r="H27" i="1" s="1"/>
  <c r="H26" i="1"/>
  <c r="F25" i="1"/>
  <c r="H25" i="1" s="1"/>
  <c r="F28" i="1" l="1"/>
  <c r="H28" i="1" s="1"/>
  <c r="H29" i="1"/>
  <c r="F30" i="1"/>
  <c r="H30" i="1" s="1"/>
  <c r="H33" i="1" l="1"/>
  <c r="F38" i="1"/>
  <c r="H38" i="1" s="1"/>
  <c r="F39" i="1"/>
  <c r="H39" i="1" s="1"/>
  <c r="F40" i="1"/>
  <c r="H40" i="1" s="1"/>
  <c r="F37" i="1" l="1"/>
  <c r="H37" i="1" s="1"/>
  <c r="F36" i="1"/>
  <c r="H36" i="1" s="1"/>
  <c r="F35" i="1"/>
  <c r="H35" i="1" s="1"/>
  <c r="H34" i="1" l="1"/>
  <c r="H52" i="1" l="1"/>
  <c r="G64" i="1" s="1"/>
  <c r="H65" i="1" l="1"/>
</calcChain>
</file>

<file path=xl/sharedStrings.xml><?xml version="1.0" encoding="utf-8"?>
<sst xmlns="http://schemas.openxmlformats.org/spreadsheetml/2006/main" count="79" uniqueCount="66">
  <si>
    <t>Organisation: BI MBP98</t>
  </si>
  <si>
    <t>Anstellungstyp EN</t>
  </si>
  <si>
    <t>Name:</t>
  </si>
  <si>
    <t>Strasse, Nr.:</t>
  </si>
  <si>
    <t>Betrag</t>
  </si>
  <si>
    <t>Fach</t>
  </si>
  <si>
    <t>Datum:</t>
  </si>
  <si>
    <t>Materiell geprüft:</t>
  </si>
  <si>
    <t>Form. u. rechn. geprüft:</t>
  </si>
  <si>
    <t>Mutiert:</t>
  </si>
  <si>
    <t>Anz. Stunden</t>
  </si>
  <si>
    <t xml:space="preserve"> </t>
  </si>
  <si>
    <t>Abteilung Berufsfachschulen und Weiterbildung</t>
  </si>
  <si>
    <t>Kanton Zürich</t>
  </si>
  <si>
    <t>Bildungsdirektion</t>
  </si>
  <si>
    <t>Mittelschul- und Berufsbildungsamt</t>
  </si>
  <si>
    <t>Summe pro LOA</t>
  </si>
  <si>
    <t>LOA 2105</t>
  </si>
  <si>
    <t>LOA 2821</t>
  </si>
  <si>
    <t xml:space="preserve">Gesamttotal </t>
  </si>
  <si>
    <t>Fr.</t>
  </si>
  <si>
    <t>Anzahl Prüfungen</t>
  </si>
  <si>
    <t xml:space="preserve">Anderes: </t>
  </si>
  <si>
    <t>à 60 Min.</t>
  </si>
  <si>
    <t>Französisch</t>
  </si>
  <si>
    <t>à 40 Min.</t>
  </si>
  <si>
    <t>Englisch</t>
  </si>
  <si>
    <t xml:space="preserve">BM-Schule: </t>
  </si>
  <si>
    <t>Finanz- und Rechnungswesen</t>
  </si>
  <si>
    <t xml:space="preserve">   </t>
  </si>
  <si>
    <t xml:space="preserve">Deutsch </t>
  </si>
  <si>
    <t>Zeitaufwand Prüfungsabnahme mündliche Prüfung (Experte/in) und Prüfungsaufsicht (schriftliche Prüfung)</t>
  </si>
  <si>
    <t>Begutachtung schriftlicher Prüfungen (Experte/in)</t>
  </si>
  <si>
    <t>Prüfungsdatum</t>
  </si>
  <si>
    <t xml:space="preserve">Wirtschaft und Recht </t>
  </si>
  <si>
    <t xml:space="preserve">Korrektur schriftliche Prüfungen (Examinator/in) </t>
  </si>
  <si>
    <t xml:space="preserve">Gemäss Verfügung BI 2005              </t>
  </si>
  <si>
    <t xml:space="preserve">Vorname:  </t>
  </si>
  <si>
    <t xml:space="preserve">PLZ, Ort:  </t>
  </si>
  <si>
    <t xml:space="preserve">Personalnummer:  </t>
  </si>
  <si>
    <r>
      <t>SV-Nummer</t>
    </r>
    <r>
      <rPr>
        <sz val="6"/>
        <rFont val="Arial"/>
        <family val="2"/>
      </rPr>
      <t xml:space="preserve"> 
(13-stellig, zwingende Angabe):</t>
    </r>
  </si>
  <si>
    <t>à 50 Min.</t>
  </si>
  <si>
    <t>Bei Neuanmeldung/Mutation: bitte Personalblatt (und Kopie SV-Ausweis) beilegen</t>
  </si>
  <si>
    <t xml:space="preserve">Mathematik </t>
  </si>
  <si>
    <t>gültig ab 01.02.2024</t>
  </si>
  <si>
    <t>Januar 2024/be</t>
  </si>
  <si>
    <t>Bukr 7385 / Kto. 3138 0 00000 /
PSP 7385P-08.00002</t>
  </si>
  <si>
    <t>à 70.-</t>
  </si>
  <si>
    <r>
      <t xml:space="preserve">Anz. Std. </t>
    </r>
    <r>
      <rPr>
        <sz val="6"/>
        <color rgb="FFFF0000"/>
        <rFont val="Arial"/>
        <family val="2"/>
      </rPr>
      <t>(2)</t>
    </r>
  </si>
  <si>
    <r>
      <t xml:space="preserve">Honorarformular für die Berufsmaturitätsprüfung für kaufmännische Schulen 
</t>
    </r>
    <r>
      <rPr>
        <sz val="10"/>
        <color rgb="FFFF0000"/>
        <rFont val="Arial Black"/>
        <family val="2"/>
      </rPr>
      <t xml:space="preserve"> </t>
    </r>
    <r>
      <rPr>
        <sz val="10"/>
        <rFont val="Arial Black"/>
        <family val="2"/>
      </rPr>
      <t xml:space="preserve">                                                                </t>
    </r>
  </si>
  <si>
    <t>Prüfungsjahr:</t>
  </si>
  <si>
    <t>Funktion:</t>
  </si>
  <si>
    <t>BM-Ausrichtung</t>
  </si>
  <si>
    <r>
      <rPr>
        <sz val="8"/>
        <rFont val="Arial"/>
        <family val="2"/>
      </rPr>
      <t>Fahrtauslagen</t>
    </r>
    <r>
      <rPr>
        <sz val="6"/>
        <rFont val="Arial"/>
        <family val="2"/>
      </rPr>
      <t xml:space="preserve"> (Billettkosten 2. Klasse)</t>
    </r>
  </si>
  <si>
    <r>
      <rPr>
        <sz val="8"/>
        <rFont val="Arial"/>
        <family val="2"/>
      </rPr>
      <t>Mittagessen</t>
    </r>
    <r>
      <rPr>
        <sz val="6"/>
        <rFont val="Arial"/>
        <family val="2"/>
      </rPr>
      <t xml:space="preserve"> (eff. Kosten abzügl. 15.- Selbstbehalt, max 30.-)</t>
    </r>
  </si>
  <si>
    <t xml:space="preserve">Spesenentschädigung (nur für Experte/in): </t>
  </si>
  <si>
    <r>
      <rPr>
        <sz val="6"/>
        <color rgb="FFFF0000"/>
        <rFont val="Arial"/>
        <family val="2"/>
      </rPr>
      <t>(2)</t>
    </r>
    <r>
      <rPr>
        <sz val="6"/>
        <rFont val="Arial"/>
        <family val="2"/>
      </rPr>
      <t xml:space="preserve"> Anzahl Stunden: Auf halbe Stunden aufrunden, Eingabe in Dezimalstellen (30 Min = 0.5, 60 Min = 1.0)</t>
    </r>
  </si>
  <si>
    <r>
      <t>Zwischentotal</t>
    </r>
    <r>
      <rPr>
        <sz val="8"/>
        <rFont val="Arial"/>
        <family val="2"/>
      </rPr>
      <t xml:space="preserve"> </t>
    </r>
  </si>
  <si>
    <r>
      <t xml:space="preserve">Lektionenausfall </t>
    </r>
    <r>
      <rPr>
        <sz val="6"/>
        <color theme="1"/>
        <rFont val="Arial"/>
        <family val="2"/>
      </rPr>
      <t>(bitte Formular EF07 beilegen / Eintragen inkl. Minuszeichen: Total von B + C - A)</t>
    </r>
  </si>
  <si>
    <t xml:space="preserve">          Unterschrift Schulleitung BMS:</t>
  </si>
  <si>
    <t xml:space="preserve">          Unterschrift Examinator/in, Experte/in:</t>
  </si>
  <si>
    <r>
      <t xml:space="preserve">von hh:mm </t>
    </r>
    <r>
      <rPr>
        <sz val="6"/>
        <color rgb="FFFF0000"/>
        <rFont val="Arial"/>
        <family val="2"/>
      </rPr>
      <t>(1)</t>
    </r>
  </si>
  <si>
    <r>
      <t>bis hh:mm</t>
    </r>
    <r>
      <rPr>
        <sz val="6"/>
        <color rgb="FFFF0000"/>
        <rFont val="Arial"/>
        <family val="2"/>
      </rPr>
      <t xml:space="preserve"> (1)</t>
    </r>
  </si>
  <si>
    <t xml:space="preserve">Anz. Std. </t>
  </si>
  <si>
    <t>dg</t>
  </si>
  <si>
    <r>
      <rPr>
        <sz val="6"/>
        <color rgb="FFFF0000"/>
        <rFont val="Arial"/>
        <family val="2"/>
      </rPr>
      <t>(1)</t>
    </r>
    <r>
      <rPr>
        <sz val="6"/>
        <rFont val="Arial"/>
        <family val="2"/>
      </rPr>
      <t xml:space="preserve"> Prüfungsdauer inkl. effektiver Vor- und Nachbearbeitungszeit (keine Pauschalzuschläge), Lunchabzug min. 30 Min., Vor- und Nachmittag bitte separat eintragen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</si>
</sst>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Arial Black"/>
      <family val="2"/>
    </font>
    <font>
      <sz val="9"/>
      <name val="Arial Black"/>
      <family val="2"/>
    </font>
    <font>
      <sz val="8"/>
      <name val="Arial Black"/>
      <family val="2"/>
    </font>
    <font>
      <sz val="6"/>
      <name val="Arial"/>
      <family val="2"/>
    </font>
    <font>
      <sz val="6"/>
      <name val="Arial Black"/>
      <family val="2"/>
    </font>
    <font>
      <sz val="8"/>
      <color rgb="FFFF0000"/>
      <name val="Arial Black"/>
      <family val="2"/>
    </font>
    <font>
      <sz val="10"/>
      <color rgb="FF43CEFF"/>
      <name val="Arial"/>
      <family val="2"/>
    </font>
    <font>
      <sz val="8"/>
      <color rgb="FF000000"/>
      <name val="Tahoma"/>
      <family val="2"/>
    </font>
    <font>
      <sz val="6"/>
      <color rgb="FFFF0000"/>
      <name val="Arial"/>
      <family val="2"/>
    </font>
    <font>
      <sz val="10"/>
      <color rgb="FFFF0000"/>
      <name val="Arial Black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sz val="7"/>
      <color rgb="FFFF0000"/>
      <name val="Arial"/>
      <family val="2"/>
    </font>
    <font>
      <b/>
      <sz val="1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3" fillId="2" borderId="0" xfId="0" applyFont="1" applyFill="1" applyBorder="1" applyProtection="1"/>
    <xf numFmtId="2" fontId="4" fillId="2" borderId="0" xfId="0" applyNumberFormat="1" applyFont="1" applyFill="1" applyProtection="1"/>
    <xf numFmtId="0" fontId="4" fillId="2" borderId="0" xfId="0" applyFont="1" applyFill="1" applyProtection="1"/>
    <xf numFmtId="0" fontId="4" fillId="2" borderId="1" xfId="0" applyFont="1" applyFill="1" applyBorder="1" applyProtection="1"/>
    <xf numFmtId="0" fontId="2" fillId="2" borderId="1" xfId="0" applyFont="1" applyFill="1" applyBorder="1" applyProtection="1"/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horizontal="left"/>
    </xf>
    <xf numFmtId="0" fontId="7" fillId="2" borderId="0" xfId="0" applyFont="1" applyFill="1" applyProtection="1"/>
    <xf numFmtId="0" fontId="5" fillId="2" borderId="3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right"/>
    </xf>
    <xf numFmtId="2" fontId="4" fillId="2" borderId="0" xfId="0" applyNumberFormat="1" applyFont="1" applyFill="1" applyBorder="1" applyProtection="1"/>
    <xf numFmtId="0" fontId="4" fillId="2" borderId="7" xfId="0" applyFont="1" applyFill="1" applyBorder="1" applyProtection="1"/>
    <xf numFmtId="0" fontId="2" fillId="2" borderId="8" xfId="0" applyFont="1" applyFill="1" applyBorder="1" applyProtection="1"/>
    <xf numFmtId="0" fontId="5" fillId="2" borderId="6" xfId="0" applyFont="1" applyFill="1" applyBorder="1" applyProtection="1"/>
    <xf numFmtId="0" fontId="5" fillId="2" borderId="0" xfId="0" applyFont="1" applyFill="1" applyBorder="1" applyProtection="1"/>
    <xf numFmtId="0" fontId="2" fillId="2" borderId="6" xfId="0" applyFont="1" applyFill="1" applyBorder="1" applyProtection="1"/>
    <xf numFmtId="0" fontId="2" fillId="2" borderId="0" xfId="0" applyFont="1" applyFill="1" applyBorder="1" applyProtection="1"/>
    <xf numFmtId="0" fontId="6" fillId="2" borderId="6" xfId="0" applyFont="1" applyFill="1" applyBorder="1" applyProtection="1"/>
    <xf numFmtId="0" fontId="6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2" borderId="6" xfId="0" applyFont="1" applyFill="1" applyBorder="1" applyProtection="1"/>
    <xf numFmtId="2" fontId="3" fillId="2" borderId="0" xfId="0" applyNumberFormat="1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left"/>
    </xf>
    <xf numFmtId="0" fontId="3" fillId="2" borderId="7" xfId="0" applyFont="1" applyFill="1" applyBorder="1" applyProtection="1"/>
    <xf numFmtId="0" fontId="8" fillId="2" borderId="0" xfId="0" applyFont="1" applyFill="1" applyProtection="1"/>
    <xf numFmtId="0" fontId="9" fillId="2" borderId="0" xfId="0" applyFont="1" applyFill="1" applyProtection="1"/>
    <xf numFmtId="0" fontId="10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5" fillId="2" borderId="13" xfId="0" applyFont="1" applyFill="1" applyBorder="1" applyProtection="1"/>
    <xf numFmtId="0" fontId="11" fillId="2" borderId="6" xfId="0" applyFont="1" applyFill="1" applyBorder="1" applyProtection="1"/>
    <xf numFmtId="0" fontId="1" fillId="2" borderId="0" xfId="0" applyFont="1" applyFill="1" applyAlignment="1" applyProtection="1"/>
    <xf numFmtId="0" fontId="10" fillId="2" borderId="0" xfId="0" applyFont="1" applyFill="1" applyProtection="1"/>
    <xf numFmtId="14" fontId="3" fillId="4" borderId="10" xfId="0" applyNumberFormat="1" applyFont="1" applyFill="1" applyBorder="1" applyAlignment="1" applyProtection="1">
      <alignment horizontal="left" vertical="center"/>
      <protection locked="0"/>
    </xf>
    <xf numFmtId="0" fontId="3" fillId="4" borderId="10" xfId="0" applyFont="1" applyFill="1" applyBorder="1" applyAlignment="1" applyProtection="1">
      <alignment horizontal="center"/>
      <protection locked="0"/>
    </xf>
    <xf numFmtId="14" fontId="3" fillId="4" borderId="12" xfId="0" applyNumberFormat="1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right"/>
    </xf>
    <xf numFmtId="0" fontId="8" fillId="3" borderId="6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/>
    <xf numFmtId="0" fontId="10" fillId="0" borderId="13" xfId="0" applyFont="1" applyFill="1" applyBorder="1" applyAlignment="1" applyProtection="1"/>
    <xf numFmtId="0" fontId="10" fillId="4" borderId="10" xfId="0" applyFont="1" applyFill="1" applyBorder="1" applyAlignment="1" applyProtection="1">
      <alignment horizontal="left"/>
    </xf>
    <xf numFmtId="0" fontId="1" fillId="4" borderId="2" xfId="0" applyFont="1" applyFill="1" applyBorder="1" applyAlignment="1" applyProtection="1">
      <alignment horizontal="center" vertical="top"/>
    </xf>
    <xf numFmtId="0" fontId="1" fillId="4" borderId="3" xfId="0" applyFont="1" applyFill="1" applyBorder="1" applyAlignment="1" applyProtection="1">
      <alignment horizontal="center" vertical="top"/>
    </xf>
    <xf numFmtId="0" fontId="8" fillId="4" borderId="3" xfId="0" applyFont="1" applyFill="1" applyBorder="1" applyAlignment="1" applyProtection="1">
      <alignment horizontal="center" vertical="top"/>
    </xf>
    <xf numFmtId="0" fontId="1" fillId="4" borderId="11" xfId="0" applyFont="1" applyFill="1" applyBorder="1" applyAlignment="1" applyProtection="1">
      <alignment horizontal="center" vertical="top"/>
    </xf>
    <xf numFmtId="0" fontId="7" fillId="2" borderId="5" xfId="0" applyFont="1" applyFill="1" applyBorder="1" applyAlignment="1" applyProtection="1"/>
    <xf numFmtId="0" fontId="1" fillId="2" borderId="0" xfId="0" applyFont="1" applyFill="1" applyAlignment="1" applyProtection="1">
      <alignment vertical="center"/>
    </xf>
    <xf numFmtId="0" fontId="3" fillId="3" borderId="0" xfId="0" applyFont="1" applyFill="1" applyBorder="1" applyAlignment="1" applyProtection="1">
      <alignment horizontal="left"/>
    </xf>
    <xf numFmtId="2" fontId="3" fillId="3" borderId="0" xfId="0" applyNumberFormat="1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/>
    </xf>
    <xf numFmtId="0" fontId="4" fillId="3" borderId="0" xfId="0" applyFont="1" applyFill="1" applyBorder="1" applyProtection="1"/>
    <xf numFmtId="0" fontId="4" fillId="3" borderId="0" xfId="0" applyFont="1" applyFill="1" applyProtection="1"/>
    <xf numFmtId="0" fontId="8" fillId="2" borderId="6" xfId="0" applyFont="1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left" wrapText="1"/>
    </xf>
    <xf numFmtId="0" fontId="11" fillId="2" borderId="4" xfId="0" applyFont="1" applyFill="1" applyBorder="1" applyAlignment="1" applyProtection="1"/>
    <xf numFmtId="2" fontId="11" fillId="2" borderId="0" xfId="0" applyNumberFormat="1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>
      <alignment horizontal="left"/>
    </xf>
    <xf numFmtId="0" fontId="13" fillId="2" borderId="6" xfId="0" applyFont="1" applyFill="1" applyBorder="1" applyAlignment="1" applyProtection="1"/>
    <xf numFmtId="0" fontId="3" fillId="2" borderId="0" xfId="0" applyFont="1" applyFill="1" applyProtection="1"/>
    <xf numFmtId="20" fontId="3" fillId="4" borderId="10" xfId="0" applyNumberFormat="1" applyFont="1" applyFill="1" applyBorder="1" applyAlignment="1" applyProtection="1">
      <protection locked="0"/>
    </xf>
    <xf numFmtId="2" fontId="3" fillId="4" borderId="10" xfId="0" applyNumberFormat="1" applyFont="1" applyFill="1" applyBorder="1" applyAlignment="1" applyProtection="1">
      <alignment horizontal="center" vertical="center"/>
      <protection locked="0"/>
    </xf>
    <xf numFmtId="14" fontId="3" fillId="4" borderId="10" xfId="0" quotePrefix="1" applyNumberFormat="1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 applyProtection="1"/>
    <xf numFmtId="0" fontId="13" fillId="0" borderId="0" xfId="0" applyFont="1" applyFill="1" applyBorder="1" applyAlignment="1" applyProtection="1"/>
    <xf numFmtId="20" fontId="3" fillId="2" borderId="0" xfId="0" applyNumberFormat="1" applyFont="1" applyFill="1" applyBorder="1" applyAlignment="1" applyProtection="1">
      <alignment horizontal="right"/>
    </xf>
    <xf numFmtId="2" fontId="3" fillId="2" borderId="0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 wrapText="1"/>
    </xf>
    <xf numFmtId="0" fontId="11" fillId="3" borderId="8" xfId="0" applyFont="1" applyFill="1" applyBorder="1" applyProtection="1"/>
    <xf numFmtId="0" fontId="3" fillId="3" borderId="1" xfId="0" applyFont="1" applyFill="1" applyBorder="1" applyProtection="1"/>
    <xf numFmtId="0" fontId="3" fillId="3" borderId="1" xfId="0" applyFont="1" applyFill="1" applyBorder="1" applyAlignment="1" applyProtection="1">
      <alignment horizontal="left"/>
    </xf>
    <xf numFmtId="2" fontId="3" fillId="3" borderId="1" xfId="0" applyNumberFormat="1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right"/>
    </xf>
    <xf numFmtId="0" fontId="11" fillId="3" borderId="4" xfId="0" applyFont="1" applyFill="1" applyBorder="1" applyProtection="1"/>
    <xf numFmtId="0" fontId="3" fillId="3" borderId="5" xfId="0" applyFont="1" applyFill="1" applyBorder="1" applyProtection="1"/>
    <xf numFmtId="0" fontId="3" fillId="3" borderId="5" xfId="0" applyFont="1" applyFill="1" applyBorder="1" applyAlignment="1" applyProtection="1">
      <alignment horizontal="left"/>
    </xf>
    <xf numFmtId="0" fontId="18" fillId="2" borderId="0" xfId="0" applyFont="1" applyFill="1" applyBorder="1" applyAlignment="1" applyProtection="1"/>
    <xf numFmtId="0" fontId="18" fillId="2" borderId="0" xfId="0" applyFont="1" applyFill="1" applyBorder="1" applyAlignment="1" applyProtection="1">
      <alignment horizontal="left"/>
    </xf>
    <xf numFmtId="0" fontId="8" fillId="0" borderId="2" xfId="0" applyFont="1" applyFill="1" applyBorder="1" applyAlignment="1" applyProtection="1">
      <alignment vertical="center" wrapText="1"/>
    </xf>
    <xf numFmtId="0" fontId="8" fillId="0" borderId="3" xfId="0" applyFont="1" applyFill="1" applyBorder="1" applyAlignment="1" applyProtection="1">
      <alignment vertical="center" wrapText="1"/>
    </xf>
    <xf numFmtId="0" fontId="8" fillId="0" borderId="2" xfId="0" applyFont="1" applyFill="1" applyBorder="1" applyAlignment="1" applyProtection="1">
      <alignment vertical="center"/>
    </xf>
    <xf numFmtId="0" fontId="16" fillId="0" borderId="11" xfId="0" applyFont="1" applyFill="1" applyBorder="1" applyAlignment="1" applyProtection="1">
      <alignment vertical="center" wrapText="1"/>
    </xf>
    <xf numFmtId="0" fontId="11" fillId="3" borderId="6" xfId="0" applyFont="1" applyFill="1" applyBorder="1" applyAlignment="1" applyProtection="1">
      <alignment horizontal="left" vertical="top"/>
    </xf>
    <xf numFmtId="0" fontId="12" fillId="3" borderId="0" xfId="0" applyFont="1" applyFill="1" applyBorder="1" applyAlignment="1" applyProtection="1">
      <alignment horizontal="left" vertical="top"/>
    </xf>
    <xf numFmtId="0" fontId="12" fillId="3" borderId="0" xfId="0" applyFont="1" applyFill="1" applyBorder="1" applyAlignment="1" applyProtection="1">
      <alignment vertical="top"/>
    </xf>
    <xf numFmtId="0" fontId="11" fillId="3" borderId="0" xfId="0" applyFont="1" applyFill="1" applyAlignment="1" applyProtection="1">
      <alignment vertical="top"/>
    </xf>
    <xf numFmtId="2" fontId="5" fillId="3" borderId="1" xfId="0" applyNumberFormat="1" applyFont="1" applyFill="1" applyBorder="1" applyProtection="1">
      <protection locked="0"/>
    </xf>
    <xf numFmtId="2" fontId="5" fillId="3" borderId="0" xfId="0" applyNumberFormat="1" applyFont="1" applyFill="1" applyBorder="1" applyProtection="1">
      <protection locked="0"/>
    </xf>
    <xf numFmtId="0" fontId="1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/>
    <xf numFmtId="0" fontId="4" fillId="3" borderId="7" xfId="0" applyFont="1" applyFill="1" applyBorder="1" applyProtection="1"/>
    <xf numFmtId="0" fontId="11" fillId="3" borderId="7" xfId="0" applyFont="1" applyFill="1" applyBorder="1" applyAlignment="1" applyProtection="1">
      <alignment vertical="top"/>
    </xf>
    <xf numFmtId="0" fontId="5" fillId="2" borderId="7" xfId="0" applyFont="1" applyFill="1" applyBorder="1" applyAlignment="1" applyProtection="1">
      <alignment vertical="center"/>
    </xf>
    <xf numFmtId="0" fontId="7" fillId="2" borderId="7" xfId="0" applyFont="1" applyFill="1" applyBorder="1" applyProtection="1"/>
    <xf numFmtId="0" fontId="1" fillId="2" borderId="0" xfId="0" applyFont="1" applyFill="1" applyProtection="1"/>
    <xf numFmtId="0" fontId="11" fillId="2" borderId="0" xfId="0" applyFont="1" applyFill="1" applyAlignment="1" applyProtection="1">
      <alignment horizontal="right"/>
    </xf>
    <xf numFmtId="0" fontId="3" fillId="2" borderId="2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11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right"/>
    </xf>
    <xf numFmtId="2" fontId="11" fillId="2" borderId="0" xfId="0" applyNumberFormat="1" applyFont="1" applyFill="1" applyBorder="1" applyAlignment="1" applyProtection="1">
      <alignment horizontal="right"/>
    </xf>
    <xf numFmtId="0" fontId="11" fillId="2" borderId="7" xfId="0" applyFont="1" applyFill="1" applyBorder="1" applyProtection="1"/>
    <xf numFmtId="0" fontId="11" fillId="2" borderId="0" xfId="0" applyFont="1" applyFill="1" applyProtection="1"/>
    <xf numFmtId="0" fontId="11" fillId="2" borderId="8" xfId="0" applyFont="1" applyFill="1" applyBorder="1" applyProtection="1"/>
    <xf numFmtId="0" fontId="11" fillId="2" borderId="1" xfId="0" applyFont="1" applyFill="1" applyBorder="1" applyAlignment="1" applyProtection="1"/>
    <xf numFmtId="0" fontId="1" fillId="2" borderId="7" xfId="0" applyFont="1" applyFill="1" applyBorder="1" applyProtection="1"/>
    <xf numFmtId="0" fontId="11" fillId="2" borderId="0" xfId="0" applyFont="1" applyFill="1" applyBorder="1" applyAlignment="1" applyProtection="1">
      <alignment horizontal="center" wrapText="1"/>
    </xf>
    <xf numFmtId="0" fontId="11" fillId="2" borderId="6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/>
    </xf>
    <xf numFmtId="2" fontId="3" fillId="2" borderId="0" xfId="0" applyNumberFormat="1" applyFont="1" applyFill="1" applyBorder="1" applyAlignment="1" applyProtection="1">
      <alignment horizontal="center"/>
    </xf>
    <xf numFmtId="0" fontId="11" fillId="3" borderId="6" xfId="0" applyFont="1" applyFill="1" applyBorder="1" applyProtection="1"/>
    <xf numFmtId="0" fontId="3" fillId="3" borderId="0" xfId="0" applyFont="1" applyFill="1" applyBorder="1" applyProtection="1"/>
    <xf numFmtId="0" fontId="1" fillId="2" borderId="6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/>
    <xf numFmtId="0" fontId="1" fillId="2" borderId="0" xfId="0" applyFont="1" applyFill="1" applyBorder="1" applyAlignment="1" applyProtection="1"/>
    <xf numFmtId="0" fontId="8" fillId="2" borderId="17" xfId="0" applyFont="1" applyFill="1" applyBorder="1" applyAlignment="1" applyProtection="1"/>
    <xf numFmtId="0" fontId="8" fillId="2" borderId="18" xfId="0" applyFont="1" applyFill="1" applyBorder="1" applyAlignment="1" applyProtection="1"/>
    <xf numFmtId="2" fontId="3" fillId="0" borderId="3" xfId="0" applyNumberFormat="1" applyFont="1" applyFill="1" applyBorder="1" applyAlignment="1" applyProtection="1">
      <alignment vertical="center"/>
      <protection locked="0"/>
    </xf>
    <xf numFmtId="0" fontId="3" fillId="3" borderId="7" xfId="0" applyFont="1" applyFill="1" applyBorder="1" applyProtection="1"/>
    <xf numFmtId="4" fontId="3" fillId="4" borderId="10" xfId="0" applyNumberFormat="1" applyFont="1" applyFill="1" applyBorder="1" applyProtection="1">
      <protection locked="0"/>
    </xf>
    <xf numFmtId="0" fontId="11" fillId="3" borderId="8" xfId="0" applyFont="1" applyFill="1" applyBorder="1" applyAlignment="1" applyProtection="1">
      <alignment horizontal="left" vertical="top"/>
    </xf>
    <xf numFmtId="0" fontId="12" fillId="3" borderId="1" xfId="0" applyFont="1" applyFill="1" applyBorder="1" applyAlignment="1" applyProtection="1">
      <alignment horizontal="left" vertical="top"/>
    </xf>
    <xf numFmtId="0" fontId="12" fillId="3" borderId="1" xfId="0" applyFont="1" applyFill="1" applyBorder="1" applyAlignment="1" applyProtection="1">
      <alignment vertical="top"/>
    </xf>
    <xf numFmtId="0" fontId="11" fillId="3" borderId="9" xfId="0" applyFont="1" applyFill="1" applyBorder="1" applyAlignment="1" applyProtection="1">
      <alignment vertical="top"/>
    </xf>
    <xf numFmtId="0" fontId="5" fillId="4" borderId="10" xfId="0" applyFont="1" applyFill="1" applyBorder="1" applyAlignment="1" applyProtection="1">
      <alignment horizontal="center"/>
    </xf>
    <xf numFmtId="0" fontId="1" fillId="2" borderId="6" xfId="0" applyFont="1" applyFill="1" applyBorder="1" applyProtection="1"/>
    <xf numFmtId="0" fontId="1" fillId="2" borderId="0" xfId="0" applyFont="1" applyFill="1" applyBorder="1" applyProtection="1"/>
    <xf numFmtId="2" fontId="1" fillId="2" borderId="0" xfId="0" applyNumberFormat="1" applyFont="1" applyFill="1" applyBorder="1" applyProtection="1"/>
    <xf numFmtId="4" fontId="1" fillId="2" borderId="0" xfId="0" applyNumberFormat="1" applyFont="1" applyFill="1" applyBorder="1" applyAlignment="1" applyProtection="1">
      <alignment horizontal="right"/>
    </xf>
    <xf numFmtId="0" fontId="1" fillId="4" borderId="2" xfId="0" applyFont="1" applyFill="1" applyBorder="1" applyProtection="1"/>
    <xf numFmtId="0" fontId="1" fillId="4" borderId="3" xfId="0" applyFont="1" applyFill="1" applyBorder="1" applyProtection="1"/>
    <xf numFmtId="0" fontId="10" fillId="3" borderId="0" xfId="0" applyFont="1" applyFill="1" applyBorder="1" applyAlignment="1" applyProtection="1"/>
    <xf numFmtId="0" fontId="10" fillId="2" borderId="6" xfId="0" applyFont="1" applyFill="1" applyBorder="1" applyAlignment="1" applyProtection="1">
      <alignment horizontal="left"/>
    </xf>
    <xf numFmtId="0" fontId="10" fillId="2" borderId="6" xfId="0" applyFont="1" applyFill="1" applyBorder="1" applyProtection="1"/>
    <xf numFmtId="0" fontId="11" fillId="2" borderId="0" xfId="0" quotePrefix="1" applyFont="1" applyFill="1" applyBorder="1" applyProtection="1"/>
    <xf numFmtId="0" fontId="1" fillId="2" borderId="8" xfId="0" applyFont="1" applyFill="1" applyBorder="1" applyProtection="1"/>
    <xf numFmtId="0" fontId="1" fillId="2" borderId="1" xfId="0" applyFont="1" applyFill="1" applyBorder="1" applyProtection="1"/>
    <xf numFmtId="2" fontId="1" fillId="2" borderId="1" xfId="0" applyNumberFormat="1" applyFont="1" applyFill="1" applyBorder="1" applyProtection="1"/>
    <xf numFmtId="4" fontId="1" fillId="2" borderId="1" xfId="0" applyNumberFormat="1" applyFont="1" applyFill="1" applyBorder="1" applyAlignment="1" applyProtection="1">
      <alignment horizontal="right"/>
    </xf>
    <xf numFmtId="0" fontId="1" fillId="2" borderId="9" xfId="0" applyFont="1" applyFill="1" applyBorder="1" applyProtection="1"/>
    <xf numFmtId="0" fontId="3" fillId="2" borderId="0" xfId="0" applyFont="1" applyFill="1" applyBorder="1" applyAlignment="1" applyProtection="1"/>
    <xf numFmtId="0" fontId="3" fillId="3" borderId="0" xfId="0" applyFont="1" applyFill="1" applyBorder="1" applyAlignment="1" applyProtection="1"/>
    <xf numFmtId="0" fontId="10" fillId="2" borderId="6" xfId="0" applyFont="1" applyFill="1" applyBorder="1" applyAlignment="1" applyProtection="1"/>
    <xf numFmtId="0" fontId="4" fillId="3" borderId="9" xfId="0" applyFont="1" applyFill="1" applyBorder="1" applyProtection="1"/>
    <xf numFmtId="17" fontId="11" fillId="2" borderId="0" xfId="0" quotePrefix="1" applyNumberFormat="1" applyFont="1" applyFill="1" applyBorder="1" applyAlignment="1" applyProtection="1">
      <alignment horizontal="left"/>
    </xf>
    <xf numFmtId="0" fontId="4" fillId="2" borderId="11" xfId="0" applyFont="1" applyFill="1" applyBorder="1" applyProtection="1"/>
    <xf numFmtId="0" fontId="10" fillId="3" borderId="6" xfId="0" applyFont="1" applyFill="1" applyBorder="1" applyAlignment="1" applyProtection="1">
      <alignment horizontal="left"/>
    </xf>
    <xf numFmtId="4" fontId="3" fillId="4" borderId="10" xfId="0" applyNumberFormat="1" applyFont="1" applyFill="1" applyBorder="1" applyAlignment="1" applyProtection="1">
      <alignment vertical="center"/>
      <protection locked="0"/>
    </xf>
    <xf numFmtId="164" fontId="3" fillId="0" borderId="10" xfId="0" applyNumberFormat="1" applyFont="1" applyFill="1" applyBorder="1" applyAlignment="1" applyProtection="1">
      <alignment horizontal="center"/>
      <protection locked="0"/>
    </xf>
    <xf numFmtId="164" fontId="3" fillId="0" borderId="12" xfId="0" applyNumberFormat="1" applyFont="1" applyFill="1" applyBorder="1" applyAlignment="1" applyProtection="1">
      <alignment horizont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 applyProtection="1">
      <alignment vertical="center"/>
      <protection locked="0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3" fillId="0" borderId="10" xfId="0" applyNumberFormat="1" applyFont="1" applyFill="1" applyBorder="1" applyAlignment="1" applyProtection="1">
      <alignment horizontal="right"/>
    </xf>
    <xf numFmtId="0" fontId="20" fillId="2" borderId="3" xfId="0" applyFont="1" applyFill="1" applyBorder="1" applyAlignment="1" applyProtection="1">
      <alignment vertical="center"/>
    </xf>
    <xf numFmtId="0" fontId="8" fillId="2" borderId="19" xfId="0" applyFont="1" applyFill="1" applyBorder="1" applyAlignment="1" applyProtection="1">
      <alignment horizontal="center"/>
    </xf>
    <xf numFmtId="0" fontId="10" fillId="2" borderId="6" xfId="0" applyFont="1" applyFill="1" applyBorder="1" applyAlignment="1" applyProtection="1">
      <alignment vertical="center"/>
    </xf>
    <xf numFmtId="4" fontId="1" fillId="2" borderId="15" xfId="0" applyNumberFormat="1" applyFont="1" applyFill="1" applyBorder="1" applyAlignment="1" applyProtection="1">
      <alignment horizontal="right" vertical="center"/>
    </xf>
    <xf numFmtId="4" fontId="1" fillId="2" borderId="16" xfId="0" applyNumberFormat="1" applyFont="1" applyFill="1" applyBorder="1" applyAlignment="1" applyProtection="1">
      <alignment vertical="center"/>
    </xf>
    <xf numFmtId="4" fontId="21" fillId="2" borderId="20" xfId="0" applyNumberFormat="1" applyFont="1" applyFill="1" applyBorder="1" applyAlignment="1" applyProtection="1">
      <alignment horizontal="right"/>
    </xf>
    <xf numFmtId="0" fontId="5" fillId="4" borderId="2" xfId="0" applyFont="1" applyFill="1" applyBorder="1" applyAlignment="1" applyProtection="1">
      <alignment horizontal="left"/>
    </xf>
    <xf numFmtId="0" fontId="5" fillId="4" borderId="3" xfId="0" applyFont="1" applyFill="1" applyBorder="1" applyAlignment="1" applyProtection="1">
      <alignment horizontal="left"/>
    </xf>
    <xf numFmtId="0" fontId="5" fillId="4" borderId="11" xfId="0" applyFont="1" applyFill="1" applyBorder="1" applyAlignment="1" applyProtection="1">
      <alignment horizontal="left"/>
    </xf>
    <xf numFmtId="0" fontId="13" fillId="2" borderId="6" xfId="0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left" wrapText="1"/>
    </xf>
    <xf numFmtId="0" fontId="5" fillId="0" borderId="7" xfId="0" applyFont="1" applyFill="1" applyBorder="1" applyAlignment="1" applyProtection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 applyProtection="1">
      <alignment horizontal="left"/>
      <protection locked="0"/>
    </xf>
    <xf numFmtId="0" fontId="5" fillId="4" borderId="11" xfId="0" applyFont="1" applyFill="1" applyBorder="1" applyAlignment="1" applyProtection="1">
      <alignment horizontal="left"/>
      <protection locked="0"/>
    </xf>
    <xf numFmtId="2" fontId="14" fillId="4" borderId="2" xfId="0" applyNumberFormat="1" applyFont="1" applyFill="1" applyBorder="1" applyAlignment="1" applyProtection="1">
      <alignment horizontal="left"/>
    </xf>
    <xf numFmtId="2" fontId="14" fillId="4" borderId="11" xfId="0" applyNumberFormat="1" applyFont="1" applyFill="1" applyBorder="1" applyAlignment="1" applyProtection="1">
      <alignment horizontal="left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4" borderId="11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right" vertical="center"/>
    </xf>
    <xf numFmtId="0" fontId="3" fillId="4" borderId="2" xfId="0" applyFont="1" applyFill="1" applyBorder="1" applyAlignment="1" applyProtection="1">
      <alignment horizontal="left"/>
    </xf>
    <xf numFmtId="0" fontId="3" fillId="4" borderId="3" xfId="0" applyFont="1" applyFill="1" applyBorder="1" applyAlignment="1" applyProtection="1">
      <alignment horizontal="left"/>
    </xf>
    <xf numFmtId="0" fontId="3" fillId="4" borderId="11" xfId="0" applyFont="1" applyFill="1" applyBorder="1" applyAlignment="1" applyProtection="1">
      <alignment horizontal="left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11" xfId="0" applyFont="1" applyFill="1" applyBorder="1" applyAlignment="1" applyProtection="1">
      <alignment horizontal="left"/>
      <protection locked="0"/>
    </xf>
    <xf numFmtId="0" fontId="11" fillId="3" borderId="0" xfId="0" applyFont="1" applyFill="1" applyBorder="1" applyAlignment="1" applyProtection="1">
      <alignment horizontal="center"/>
    </xf>
    <xf numFmtId="0" fontId="3" fillId="4" borderId="10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11" fillId="2" borderId="2" xfId="0" applyFont="1" applyFill="1" applyBorder="1" applyAlignment="1" applyProtection="1">
      <alignment vertical="center" wrapText="1"/>
    </xf>
    <xf numFmtId="0" fontId="11" fillId="2" borderId="3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left" vertical="center"/>
    </xf>
    <xf numFmtId="0" fontId="1" fillId="2" borderId="15" xfId="0" applyFont="1" applyFill="1" applyBorder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left"/>
    </xf>
    <xf numFmtId="14" fontId="10" fillId="3" borderId="6" xfId="0" applyNumberFormat="1" applyFont="1" applyFill="1" applyBorder="1" applyAlignment="1" applyProtection="1">
      <alignment horizontal="left"/>
      <protection locked="0"/>
    </xf>
    <xf numFmtId="14" fontId="10" fillId="3" borderId="0" xfId="0" applyNumberFormat="1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FF"/>
      <color rgb="FF79DCFF"/>
      <color rgb="FF43C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16567</xdr:colOff>
      <xdr:row>0</xdr:row>
      <xdr:rowOff>33130</xdr:rowOff>
    </xdr:from>
    <xdr:to>
      <xdr:col>1</xdr:col>
      <xdr:colOff>171392</xdr:colOff>
      <xdr:row>5</xdr:row>
      <xdr:rowOff>15577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6567" y="306456"/>
          <a:ext cx="913595" cy="89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19</xdr:row>
          <xdr:rowOff>45720</xdr:rowOff>
        </xdr:from>
        <xdr:to>
          <xdr:col>3</xdr:col>
          <xdr:colOff>668655</xdr:colOff>
          <xdr:row>21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Typ Wirtschaft (BM 1 und BM 2)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739140</xdr:colOff>
          <xdr:row>19</xdr:row>
          <xdr:rowOff>45720</xdr:rowOff>
        </xdr:from>
        <xdr:to>
          <xdr:col>6</xdr:col>
          <xdr:colOff>15240</xdr:colOff>
          <xdr:row>21</xdr:row>
          <xdr:rowOff>20955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Typ Dienstleistungen (BM 2)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17</xdr:row>
          <xdr:rowOff>22860</xdr:rowOff>
        </xdr:from>
        <xdr:to>
          <xdr:col>3</xdr:col>
          <xdr:colOff>440055</xdr:colOff>
          <xdr:row>19</xdr:row>
          <xdr:rowOff>53340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Lehrperson der BM-Schule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739140</xdr:colOff>
          <xdr:row>17</xdr:row>
          <xdr:rowOff>22860</xdr:rowOff>
        </xdr:from>
        <xdr:to>
          <xdr:col>6</xdr:col>
          <xdr:colOff>173355</xdr:colOff>
          <xdr:row>19</xdr:row>
          <xdr:rowOff>53340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Externer Experte/in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72"/>
  <sheetViews>
    <sheetView showZeros="0" tabSelected="1" zoomScale="145" zoomScaleNormal="145" workbookViewId="0">
      <selection activeCell="L38" sqref="L38"/>
    </sheetView>
  </sheetViews>
  <sheetFormatPr baseColWidth="10" defaultColWidth="11.44140625" defaultRowHeight="13.2" x14ac:dyDescent="0.25"/>
  <cols>
    <col min="1" max="1" width="10.88671875" style="3" customWidth="1"/>
    <col min="2" max="2" width="11.5546875" style="3" customWidth="1"/>
    <col min="3" max="3" width="19.109375" style="3" customWidth="1"/>
    <col min="4" max="4" width="12.44140625" style="3" customWidth="1"/>
    <col min="5" max="5" width="11.33203125" style="3" customWidth="1"/>
    <col min="6" max="6" width="9.5546875" style="3" customWidth="1"/>
    <col min="7" max="7" width="8.88671875" style="2" customWidth="1"/>
    <col min="8" max="8" width="11.44140625" style="3" customWidth="1"/>
    <col min="9" max="9" width="1.88671875" style="3" customWidth="1"/>
    <col min="10" max="16384" width="11.44140625" style="3"/>
  </cols>
  <sheetData>
    <row r="2" spans="1:9" ht="17.25" customHeight="1" x14ac:dyDescent="0.4">
      <c r="C2" s="26" t="s">
        <v>13</v>
      </c>
      <c r="D2" s="26"/>
      <c r="E2" s="26"/>
      <c r="F2" s="27"/>
    </row>
    <row r="3" spans="1:9" ht="16.2" x14ac:dyDescent="0.4">
      <c r="C3" s="26" t="s">
        <v>14</v>
      </c>
      <c r="D3" s="26"/>
      <c r="E3" s="26"/>
      <c r="F3" s="27"/>
    </row>
    <row r="4" spans="1:9" ht="13.8" x14ac:dyDescent="0.3">
      <c r="C4" s="33" t="s">
        <v>15</v>
      </c>
      <c r="D4" s="33"/>
      <c r="E4" s="33"/>
      <c r="F4" s="33"/>
      <c r="H4" s="11" t="s">
        <v>0</v>
      </c>
    </row>
    <row r="5" spans="1:9" ht="13.8" x14ac:dyDescent="0.3">
      <c r="C5" s="33" t="s">
        <v>12</v>
      </c>
      <c r="D5" s="33"/>
      <c r="E5" s="33"/>
      <c r="F5" s="33"/>
      <c r="H5" s="11" t="s">
        <v>1</v>
      </c>
    </row>
    <row r="6" spans="1:9" ht="10.5" customHeight="1" x14ac:dyDescent="0.25">
      <c r="A6" s="4"/>
      <c r="B6" s="4"/>
      <c r="C6" s="6"/>
      <c r="D6" s="6"/>
      <c r="E6" s="6"/>
      <c r="F6" s="6"/>
      <c r="G6" s="12"/>
      <c r="H6" s="6"/>
    </row>
    <row r="7" spans="1:9" s="50" customFormat="1" ht="27" customHeight="1" x14ac:dyDescent="0.25">
      <c r="A7" s="84" t="s">
        <v>49</v>
      </c>
      <c r="B7" s="83"/>
      <c r="C7" s="82"/>
      <c r="D7" s="83"/>
      <c r="E7" s="83"/>
      <c r="F7" s="83"/>
      <c r="G7" s="83"/>
      <c r="H7" s="164" t="s">
        <v>44</v>
      </c>
      <c r="I7" s="85"/>
    </row>
    <row r="8" spans="1:9" s="32" customFormat="1" ht="11.25" customHeight="1" x14ac:dyDescent="0.4">
      <c r="A8" s="56"/>
      <c r="B8" s="57"/>
      <c r="C8" s="57"/>
      <c r="D8" s="57"/>
      <c r="E8" s="57"/>
      <c r="F8" s="57"/>
      <c r="G8" s="57"/>
      <c r="H8" s="57"/>
      <c r="I8" s="94"/>
    </row>
    <row r="9" spans="1:9" ht="20.100000000000001" customHeight="1" x14ac:dyDescent="0.25">
      <c r="A9" s="175" t="s">
        <v>40</v>
      </c>
      <c r="B9" s="176"/>
      <c r="C9" s="182"/>
      <c r="D9" s="183"/>
      <c r="E9" s="184" t="s">
        <v>39</v>
      </c>
      <c r="F9" s="185"/>
      <c r="G9" s="180"/>
      <c r="H9" s="181"/>
      <c r="I9" s="13"/>
    </row>
    <row r="10" spans="1:9" x14ac:dyDescent="0.25">
      <c r="A10" s="15"/>
      <c r="B10" s="16"/>
      <c r="C10" s="7"/>
      <c r="D10" s="7"/>
      <c r="E10" s="6"/>
      <c r="F10" s="6"/>
      <c r="G10" s="12"/>
      <c r="H10" s="6"/>
      <c r="I10" s="13"/>
    </row>
    <row r="11" spans="1:9" x14ac:dyDescent="0.25">
      <c r="A11" s="15" t="s">
        <v>2</v>
      </c>
      <c r="B11" s="177"/>
      <c r="C11" s="178"/>
      <c r="D11" s="179"/>
      <c r="E11" s="39" t="s">
        <v>37</v>
      </c>
      <c r="F11" s="177"/>
      <c r="G11" s="178"/>
      <c r="H11" s="179"/>
      <c r="I11" s="13"/>
    </row>
    <row r="12" spans="1:9" x14ac:dyDescent="0.25">
      <c r="A12" s="30" t="s">
        <v>3</v>
      </c>
      <c r="B12" s="177"/>
      <c r="C12" s="178"/>
      <c r="D12" s="179"/>
      <c r="E12" s="40" t="s">
        <v>38</v>
      </c>
      <c r="F12" s="177"/>
      <c r="G12" s="178"/>
      <c r="H12" s="179"/>
      <c r="I12" s="13"/>
    </row>
    <row r="13" spans="1:9" s="55" customFormat="1" ht="8.1" customHeight="1" x14ac:dyDescent="0.4">
      <c r="A13" s="41"/>
      <c r="B13" s="37"/>
      <c r="C13" s="37"/>
      <c r="D13" s="42"/>
      <c r="E13" s="37"/>
      <c r="F13" s="37"/>
      <c r="G13" s="37"/>
      <c r="H13" s="37"/>
      <c r="I13" s="95"/>
    </row>
    <row r="14" spans="1:9" s="89" customFormat="1" ht="8.1" customHeight="1" x14ac:dyDescent="0.25">
      <c r="A14" s="86" t="s">
        <v>42</v>
      </c>
      <c r="B14" s="87"/>
      <c r="C14" s="87"/>
      <c r="D14" s="88"/>
      <c r="E14" s="87"/>
      <c r="F14" s="87"/>
      <c r="G14" s="87"/>
      <c r="H14" s="87"/>
      <c r="I14" s="96"/>
    </row>
    <row r="15" spans="1:9" s="89" customFormat="1" ht="8.1" customHeight="1" x14ac:dyDescent="0.25">
      <c r="A15" s="129"/>
      <c r="B15" s="130"/>
      <c r="C15" s="130"/>
      <c r="D15" s="131"/>
      <c r="E15" s="130"/>
      <c r="F15" s="130"/>
      <c r="G15" s="130"/>
      <c r="H15" s="130"/>
      <c r="I15" s="132"/>
    </row>
    <row r="16" spans="1:9" s="89" customFormat="1" ht="8.4" customHeight="1" x14ac:dyDescent="0.25">
      <c r="A16" s="86"/>
      <c r="B16" s="87"/>
      <c r="C16" s="87"/>
      <c r="D16" s="88"/>
      <c r="E16" s="87"/>
      <c r="F16" s="87"/>
      <c r="G16" s="87"/>
      <c r="H16" s="87"/>
      <c r="I16" s="96"/>
    </row>
    <row r="17" spans="1:9" s="99" customFormat="1" ht="13.2" customHeight="1" x14ac:dyDescent="0.4">
      <c r="A17" s="155" t="s">
        <v>27</v>
      </c>
      <c r="B17" s="170"/>
      <c r="C17" s="171"/>
      <c r="D17" s="172"/>
      <c r="E17" s="42"/>
      <c r="F17" s="140" t="s">
        <v>50</v>
      </c>
      <c r="G17" s="123"/>
      <c r="H17" s="133"/>
      <c r="I17" s="110"/>
    </row>
    <row r="18" spans="1:9" s="99" customFormat="1" ht="6.45" customHeight="1" x14ac:dyDescent="0.25">
      <c r="A18" s="134"/>
      <c r="B18" s="135"/>
      <c r="C18" s="135"/>
      <c r="D18" s="136"/>
      <c r="E18" s="137"/>
      <c r="F18" s="135"/>
      <c r="G18" s="135"/>
      <c r="H18" s="135"/>
      <c r="I18" s="110"/>
    </row>
    <row r="19" spans="1:9" s="99" customFormat="1" ht="13.2" customHeight="1" x14ac:dyDescent="0.3">
      <c r="A19" s="141" t="s">
        <v>51</v>
      </c>
      <c r="B19" s="135"/>
      <c r="C19" s="138"/>
      <c r="D19" s="139"/>
      <c r="E19" s="139"/>
      <c r="F19" s="139"/>
      <c r="G19" s="48"/>
      <c r="H19" s="135"/>
      <c r="I19" s="110"/>
    </row>
    <row r="20" spans="1:9" s="99" customFormat="1" ht="6.45" customHeight="1" x14ac:dyDescent="0.25">
      <c r="A20" s="134"/>
      <c r="B20" s="135"/>
      <c r="C20" s="135"/>
      <c r="D20" s="136"/>
      <c r="E20" s="137"/>
      <c r="F20" s="135"/>
      <c r="G20" s="135"/>
      <c r="H20" s="135"/>
      <c r="I20" s="110"/>
    </row>
    <row r="21" spans="1:9" s="99" customFormat="1" ht="13.2" customHeight="1" x14ac:dyDescent="0.3">
      <c r="A21" s="142" t="s">
        <v>52</v>
      </c>
      <c r="B21" s="143"/>
      <c r="C21" s="45"/>
      <c r="D21" s="46"/>
      <c r="E21" s="46"/>
      <c r="F21" s="47"/>
      <c r="G21" s="48"/>
      <c r="H21" s="135" t="s">
        <v>29</v>
      </c>
      <c r="I21" s="110"/>
    </row>
    <row r="22" spans="1:9" s="99" customFormat="1" ht="7.8" customHeight="1" x14ac:dyDescent="0.25">
      <c r="A22" s="144"/>
      <c r="B22" s="145"/>
      <c r="C22" s="145"/>
      <c r="D22" s="146"/>
      <c r="E22" s="147"/>
      <c r="F22" s="145"/>
      <c r="G22" s="145"/>
      <c r="H22" s="145"/>
      <c r="I22" s="148"/>
    </row>
    <row r="23" spans="1:9" ht="18" customHeight="1" x14ac:dyDescent="0.3">
      <c r="A23" s="173" t="s">
        <v>35</v>
      </c>
      <c r="B23" s="174"/>
      <c r="C23" s="174"/>
      <c r="D23" s="28"/>
      <c r="E23" s="1"/>
      <c r="F23" s="21"/>
      <c r="G23" s="21"/>
      <c r="H23" s="6"/>
      <c r="I23" s="13"/>
    </row>
    <row r="24" spans="1:9" s="99" customFormat="1" ht="12" customHeight="1" x14ac:dyDescent="0.25">
      <c r="A24" s="108" t="s">
        <v>33</v>
      </c>
      <c r="B24" s="103" t="s">
        <v>5</v>
      </c>
      <c r="C24" s="1"/>
      <c r="D24" s="114" t="s">
        <v>21</v>
      </c>
      <c r="E24" s="1"/>
      <c r="F24" s="115" t="s">
        <v>10</v>
      </c>
      <c r="G24" s="29" t="s">
        <v>47</v>
      </c>
      <c r="H24" s="116" t="s">
        <v>4</v>
      </c>
      <c r="I24" s="110"/>
    </row>
    <row r="25" spans="1:9" s="63" customFormat="1" ht="10.5" customHeight="1" x14ac:dyDescent="0.2">
      <c r="A25" s="34"/>
      <c r="B25" s="189" t="s">
        <v>30</v>
      </c>
      <c r="C25" s="190"/>
      <c r="D25" s="35"/>
      <c r="E25" s="29" t="s">
        <v>23</v>
      </c>
      <c r="F25" s="157">
        <f>CEILING((D25*1),0.5)</f>
        <v>0</v>
      </c>
      <c r="G25" s="21"/>
      <c r="H25" s="163">
        <f>F25*70</f>
        <v>0</v>
      </c>
      <c r="I25" s="25"/>
    </row>
    <row r="26" spans="1:9" s="63" customFormat="1" ht="10.5" customHeight="1" x14ac:dyDescent="0.2">
      <c r="A26" s="36"/>
      <c r="B26" s="189" t="s">
        <v>24</v>
      </c>
      <c r="C26" s="190"/>
      <c r="D26" s="35"/>
      <c r="E26" s="29" t="s">
        <v>25</v>
      </c>
      <c r="F26" s="157">
        <f t="shared" ref="F26:F27" si="0">CEILING((D26*0.66),0.5)</f>
        <v>0</v>
      </c>
      <c r="G26" s="21"/>
      <c r="H26" s="163">
        <f t="shared" ref="H26:H30" si="1">F26*70</f>
        <v>0</v>
      </c>
      <c r="I26" s="25"/>
    </row>
    <row r="27" spans="1:9" s="63" customFormat="1" ht="10.5" customHeight="1" x14ac:dyDescent="0.2">
      <c r="A27" s="36"/>
      <c r="B27" s="189" t="s">
        <v>26</v>
      </c>
      <c r="C27" s="190"/>
      <c r="D27" s="35"/>
      <c r="E27" s="29" t="s">
        <v>25</v>
      </c>
      <c r="F27" s="157">
        <f t="shared" si="0"/>
        <v>0</v>
      </c>
      <c r="G27" s="21"/>
      <c r="H27" s="163">
        <f t="shared" si="1"/>
        <v>0</v>
      </c>
      <c r="I27" s="25"/>
    </row>
    <row r="28" spans="1:9" s="63" customFormat="1" ht="10.5" customHeight="1" x14ac:dyDescent="0.2">
      <c r="A28" s="34"/>
      <c r="B28" s="189" t="s">
        <v>43</v>
      </c>
      <c r="C28" s="190"/>
      <c r="D28" s="35"/>
      <c r="E28" s="38" t="s">
        <v>25</v>
      </c>
      <c r="F28" s="157">
        <f>CEILING((D28*0.66),0.5)</f>
        <v>0</v>
      </c>
      <c r="G28" s="21"/>
      <c r="H28" s="163">
        <f t="shared" si="1"/>
        <v>0</v>
      </c>
      <c r="I28" s="25"/>
    </row>
    <row r="29" spans="1:9" s="63" customFormat="1" ht="10.5" customHeight="1" x14ac:dyDescent="0.2">
      <c r="A29" s="36"/>
      <c r="B29" s="189" t="s">
        <v>28</v>
      </c>
      <c r="C29" s="190"/>
      <c r="D29" s="35"/>
      <c r="E29" s="29" t="s">
        <v>41</v>
      </c>
      <c r="F29" s="158">
        <f>CEILING((D29*0.833),0.5)</f>
        <v>0</v>
      </c>
      <c r="G29" s="21"/>
      <c r="H29" s="163">
        <f t="shared" si="1"/>
        <v>0</v>
      </c>
      <c r="I29" s="25"/>
    </row>
    <row r="30" spans="1:9" s="63" customFormat="1" ht="10.5" customHeight="1" x14ac:dyDescent="0.2">
      <c r="A30" s="34"/>
      <c r="B30" s="192" t="s">
        <v>34</v>
      </c>
      <c r="C30" s="192"/>
      <c r="D30" s="35"/>
      <c r="E30" s="29" t="s">
        <v>25</v>
      </c>
      <c r="F30" s="157">
        <f>CEILING((D30*0.66),0.5)</f>
        <v>0</v>
      </c>
      <c r="G30" s="21"/>
      <c r="H30" s="163">
        <f t="shared" si="1"/>
        <v>0</v>
      </c>
      <c r="I30" s="25"/>
    </row>
    <row r="31" spans="1:9" ht="18.600000000000001" customHeight="1" x14ac:dyDescent="0.3">
      <c r="A31" s="173" t="s">
        <v>31</v>
      </c>
      <c r="B31" s="174"/>
      <c r="C31" s="174"/>
      <c r="D31" s="174"/>
      <c r="E31" s="174"/>
      <c r="F31" s="174"/>
      <c r="G31" s="174"/>
      <c r="H31" s="174"/>
      <c r="I31" s="13"/>
    </row>
    <row r="32" spans="1:9" s="107" customFormat="1" ht="12" customHeight="1" x14ac:dyDescent="0.2">
      <c r="A32" s="108" t="s">
        <v>33</v>
      </c>
      <c r="B32" s="103" t="s">
        <v>5</v>
      </c>
      <c r="C32" s="103"/>
      <c r="D32" s="109" t="s">
        <v>61</v>
      </c>
      <c r="E32" s="109" t="s">
        <v>62</v>
      </c>
      <c r="F32" s="111" t="s">
        <v>63</v>
      </c>
      <c r="G32" s="29" t="s">
        <v>47</v>
      </c>
      <c r="H32" s="116" t="s">
        <v>4</v>
      </c>
      <c r="I32" s="106"/>
    </row>
    <row r="33" spans="1:9" s="63" customFormat="1" ht="10.5" customHeight="1" x14ac:dyDescent="0.2">
      <c r="A33" s="34" t="s">
        <v>64</v>
      </c>
      <c r="B33" s="189" t="s">
        <v>64</v>
      </c>
      <c r="C33" s="190"/>
      <c r="D33" s="64"/>
      <c r="E33" s="64"/>
      <c r="F33" s="159">
        <f t="shared" ref="F33:F34" si="2">IF((D33&gt;0),(CEILING(((E33-INT(E33))*24)-((D33-INT(D33))*24),0.5)),0)</f>
        <v>0</v>
      </c>
      <c r="G33" s="21"/>
      <c r="H33" s="163">
        <f>F33*70</f>
        <v>0</v>
      </c>
      <c r="I33" s="25"/>
    </row>
    <row r="34" spans="1:9" s="63" customFormat="1" ht="10.5" customHeight="1" x14ac:dyDescent="0.2">
      <c r="A34" s="36"/>
      <c r="B34" s="189"/>
      <c r="C34" s="190"/>
      <c r="D34" s="64"/>
      <c r="E34" s="64"/>
      <c r="F34" s="159">
        <f t="shared" si="2"/>
        <v>0</v>
      </c>
      <c r="G34" s="21"/>
      <c r="H34" s="163">
        <f t="shared" ref="H34:H40" si="3">F34*70</f>
        <v>0</v>
      </c>
      <c r="I34" s="25"/>
    </row>
    <row r="35" spans="1:9" s="63" customFormat="1" ht="10.5" customHeight="1" x14ac:dyDescent="0.2">
      <c r="A35" s="36"/>
      <c r="B35" s="189"/>
      <c r="C35" s="190"/>
      <c r="D35" s="64"/>
      <c r="E35" s="64"/>
      <c r="F35" s="160">
        <f>IF((D35&gt;0),(CEILING(((E35-INT(E35))*24)-((D35-INT(D35))*24),0.5)),0)</f>
        <v>0</v>
      </c>
      <c r="G35" s="21"/>
      <c r="H35" s="163">
        <f t="shared" si="3"/>
        <v>0</v>
      </c>
      <c r="I35" s="25"/>
    </row>
    <row r="36" spans="1:9" s="63" customFormat="1" ht="10.5" customHeight="1" x14ac:dyDescent="0.2">
      <c r="A36" s="36"/>
      <c r="B36" s="189"/>
      <c r="C36" s="190"/>
      <c r="D36" s="64"/>
      <c r="E36" s="64"/>
      <c r="F36" s="160">
        <f>IF((D36&gt;0),(CEILING(((E36-INT(E36))*24)-((D36-INT(D36))*24),0.5)),0)</f>
        <v>0</v>
      </c>
      <c r="G36" s="21"/>
      <c r="H36" s="163">
        <f t="shared" si="3"/>
        <v>0</v>
      </c>
      <c r="I36" s="25"/>
    </row>
    <row r="37" spans="1:9" s="63" customFormat="1" ht="10.5" customHeight="1" x14ac:dyDescent="0.2">
      <c r="A37" s="36"/>
      <c r="B37" s="189"/>
      <c r="C37" s="190"/>
      <c r="D37" s="64"/>
      <c r="E37" s="64"/>
      <c r="F37" s="160">
        <f>IF((D37&gt;0),(CEILING(((E37-INT(E37))*24)-((D37-INT(D37))*24),0.5)),0)</f>
        <v>0</v>
      </c>
      <c r="G37" s="21"/>
      <c r="H37" s="163">
        <f t="shared" si="3"/>
        <v>0</v>
      </c>
      <c r="I37" s="25"/>
    </row>
    <row r="38" spans="1:9" s="63" customFormat="1" ht="10.5" customHeight="1" x14ac:dyDescent="0.2">
      <c r="A38" s="36"/>
      <c r="B38" s="189"/>
      <c r="C38" s="190"/>
      <c r="D38" s="64"/>
      <c r="E38" s="64"/>
      <c r="F38" s="160">
        <f t="shared" ref="F38:F40" si="4">IF((D38&gt;0),(CEILING(((E38-INT(E38))*24)-((D38-INT(D38))*24),0.5)),0)</f>
        <v>0</v>
      </c>
      <c r="G38" s="21"/>
      <c r="H38" s="163">
        <f t="shared" si="3"/>
        <v>0</v>
      </c>
      <c r="I38" s="25"/>
    </row>
    <row r="39" spans="1:9" s="63" customFormat="1" ht="9.75" customHeight="1" x14ac:dyDescent="0.2">
      <c r="A39" s="36"/>
      <c r="B39" s="189"/>
      <c r="C39" s="190"/>
      <c r="D39" s="64"/>
      <c r="E39" s="64"/>
      <c r="F39" s="160">
        <f t="shared" si="4"/>
        <v>0</v>
      </c>
      <c r="G39" s="21"/>
      <c r="H39" s="163">
        <f t="shared" si="3"/>
        <v>0</v>
      </c>
      <c r="I39" s="25"/>
    </row>
    <row r="40" spans="1:9" s="63" customFormat="1" ht="10.5" customHeight="1" x14ac:dyDescent="0.2">
      <c r="A40" s="36"/>
      <c r="B40" s="189"/>
      <c r="C40" s="190"/>
      <c r="D40" s="64"/>
      <c r="E40" s="64"/>
      <c r="F40" s="160">
        <f t="shared" si="4"/>
        <v>0</v>
      </c>
      <c r="G40" s="21"/>
      <c r="H40" s="163">
        <f t="shared" si="3"/>
        <v>0</v>
      </c>
      <c r="I40" s="25"/>
    </row>
    <row r="41" spans="1:9" s="107" customFormat="1" ht="7.8" x14ac:dyDescent="0.15">
      <c r="A41" s="112" t="s">
        <v>65</v>
      </c>
      <c r="B41" s="103"/>
      <c r="C41" s="103"/>
      <c r="D41" s="113"/>
      <c r="E41" s="103"/>
      <c r="F41" s="103"/>
      <c r="G41" s="105"/>
      <c r="H41" s="104"/>
      <c r="I41" s="106"/>
    </row>
    <row r="42" spans="1:9" ht="18" customHeight="1" x14ac:dyDescent="0.3">
      <c r="A42" s="173" t="s">
        <v>32</v>
      </c>
      <c r="B42" s="174"/>
      <c r="C42" s="174"/>
      <c r="D42" s="28"/>
      <c r="E42" s="1"/>
      <c r="F42" s="21"/>
      <c r="G42" s="21"/>
      <c r="H42" s="23"/>
      <c r="I42" s="13"/>
    </row>
    <row r="43" spans="1:9" s="107" customFormat="1" ht="12" customHeight="1" x14ac:dyDescent="0.2">
      <c r="A43" s="108" t="s">
        <v>33</v>
      </c>
      <c r="B43" s="103" t="s">
        <v>5</v>
      </c>
      <c r="C43" s="103"/>
      <c r="D43" s="103"/>
      <c r="E43" s="103"/>
      <c r="F43" s="111" t="s">
        <v>48</v>
      </c>
      <c r="G43" s="29" t="s">
        <v>47</v>
      </c>
      <c r="H43" s="116" t="s">
        <v>4</v>
      </c>
      <c r="I43" s="106"/>
    </row>
    <row r="44" spans="1:9" s="63" customFormat="1" ht="10.5" customHeight="1" x14ac:dyDescent="0.2">
      <c r="A44" s="66"/>
      <c r="B44" s="189"/>
      <c r="C44" s="193"/>
      <c r="D44" s="190"/>
      <c r="E44" s="1"/>
      <c r="F44" s="65"/>
      <c r="G44" s="116">
        <f>CEILING((F44*1),0.5)</f>
        <v>0</v>
      </c>
      <c r="H44" s="163">
        <f>F44*70</f>
        <v>0</v>
      </c>
      <c r="I44" s="25"/>
    </row>
    <row r="45" spans="1:9" s="63" customFormat="1" ht="10.5" customHeight="1" x14ac:dyDescent="0.2">
      <c r="A45" s="34"/>
      <c r="B45" s="189"/>
      <c r="C45" s="193"/>
      <c r="D45" s="190"/>
      <c r="E45" s="1"/>
      <c r="F45" s="65"/>
      <c r="G45" s="116">
        <f>CEILING((F45*1),0.5)</f>
        <v>0</v>
      </c>
      <c r="H45" s="163">
        <f t="shared" ref="H45:H48" si="5">F45*70</f>
        <v>0</v>
      </c>
      <c r="I45" s="25"/>
    </row>
    <row r="46" spans="1:9" s="63" customFormat="1" ht="10.199999999999999" customHeight="1" x14ac:dyDescent="0.2">
      <c r="A46" s="34"/>
      <c r="B46" s="189"/>
      <c r="C46" s="193"/>
      <c r="D46" s="190"/>
      <c r="E46" s="1"/>
      <c r="F46" s="65"/>
      <c r="G46" s="116">
        <f>CEILING((F46*1),0.5)</f>
        <v>0</v>
      </c>
      <c r="H46" s="163">
        <f t="shared" si="5"/>
        <v>0</v>
      </c>
      <c r="I46" s="25"/>
    </row>
    <row r="47" spans="1:9" s="63" customFormat="1" ht="10.5" customHeight="1" x14ac:dyDescent="0.2">
      <c r="A47" s="34"/>
      <c r="B47" s="189"/>
      <c r="C47" s="193"/>
      <c r="D47" s="190"/>
      <c r="E47" s="1"/>
      <c r="F47" s="65"/>
      <c r="G47" s="116">
        <f>CEILING((F47*1),0.5)</f>
        <v>0</v>
      </c>
      <c r="H47" s="163">
        <f t="shared" si="5"/>
        <v>0</v>
      </c>
      <c r="I47" s="25"/>
    </row>
    <row r="48" spans="1:9" s="63" customFormat="1" ht="10.5" customHeight="1" x14ac:dyDescent="0.2">
      <c r="A48" s="34"/>
      <c r="B48" s="192"/>
      <c r="C48" s="192"/>
      <c r="D48" s="192"/>
      <c r="E48" s="1"/>
      <c r="F48" s="65"/>
      <c r="G48" s="116">
        <f>CEILING((F48*1),0.5)</f>
        <v>0</v>
      </c>
      <c r="H48" s="163">
        <f t="shared" si="5"/>
        <v>0</v>
      </c>
      <c r="I48" s="25"/>
    </row>
    <row r="49" spans="1:9" s="107" customFormat="1" ht="7.8" x14ac:dyDescent="0.15">
      <c r="A49" s="112" t="s">
        <v>56</v>
      </c>
      <c r="B49" s="103"/>
      <c r="C49" s="103"/>
      <c r="D49" s="113"/>
      <c r="E49" s="103"/>
      <c r="F49" s="103"/>
      <c r="G49" s="105"/>
      <c r="H49" s="104"/>
      <c r="I49" s="106"/>
    </row>
    <row r="50" spans="1:9" s="54" customFormat="1" ht="8.4" customHeight="1" x14ac:dyDescent="0.25">
      <c r="A50" s="72"/>
      <c r="B50" s="73"/>
      <c r="C50" s="74"/>
      <c r="D50" s="74"/>
      <c r="E50" s="74"/>
      <c r="F50" s="75"/>
      <c r="G50" s="76"/>
      <c r="H50" s="90"/>
      <c r="I50" s="152"/>
    </row>
    <row r="51" spans="1:9" s="54" customFormat="1" ht="7.8" customHeight="1" x14ac:dyDescent="0.25">
      <c r="A51" s="77"/>
      <c r="B51" s="78"/>
      <c r="C51" s="79"/>
      <c r="D51" s="51"/>
      <c r="E51" s="51"/>
      <c r="F51" s="52"/>
      <c r="G51" s="53"/>
      <c r="H51" s="91"/>
      <c r="I51" s="95"/>
    </row>
    <row r="52" spans="1:9" s="118" customFormat="1" ht="10.199999999999999" customHeight="1" x14ac:dyDescent="0.3">
      <c r="A52" s="151" t="s">
        <v>57</v>
      </c>
      <c r="B52" s="67"/>
      <c r="C52" s="80"/>
      <c r="D52" s="51"/>
      <c r="E52" s="191"/>
      <c r="F52" s="52"/>
      <c r="G52" s="53"/>
      <c r="H52" s="161">
        <f>SUM(H25:H48)</f>
        <v>0</v>
      </c>
      <c r="I52" s="127"/>
    </row>
    <row r="53" spans="1:9" s="54" customFormat="1" ht="4.8" customHeight="1" x14ac:dyDescent="0.3">
      <c r="A53" s="62"/>
      <c r="B53" s="67"/>
      <c r="C53" s="80"/>
      <c r="D53" s="51"/>
      <c r="E53" s="191"/>
      <c r="F53" s="52"/>
      <c r="G53" s="53"/>
      <c r="H53" s="126"/>
      <c r="I53" s="95"/>
    </row>
    <row r="54" spans="1:9" s="1" customFormat="1" ht="10.199999999999999" customHeight="1" x14ac:dyDescent="0.3">
      <c r="A54" s="60" t="s">
        <v>58</v>
      </c>
      <c r="B54" s="61"/>
      <c r="C54" s="81"/>
      <c r="D54" s="81"/>
      <c r="E54" s="162"/>
      <c r="F54" s="21"/>
      <c r="G54" s="21"/>
      <c r="H54" s="156"/>
      <c r="I54" s="25"/>
    </row>
    <row r="55" spans="1:9" s="54" customFormat="1" ht="8.4" customHeight="1" x14ac:dyDescent="0.25">
      <c r="A55" s="72"/>
      <c r="B55" s="73"/>
      <c r="C55" s="74"/>
      <c r="D55" s="74"/>
      <c r="E55" s="74"/>
      <c r="F55" s="75"/>
      <c r="G55" s="76"/>
      <c r="H55" s="90"/>
      <c r="I55" s="152"/>
    </row>
    <row r="56" spans="1:9" s="54" customFormat="1" ht="4.2" customHeight="1" x14ac:dyDescent="0.25">
      <c r="A56" s="117"/>
      <c r="B56" s="118"/>
      <c r="C56" s="51"/>
      <c r="D56" s="51"/>
      <c r="E56" s="51"/>
      <c r="F56" s="52"/>
      <c r="G56" s="53"/>
      <c r="H56" s="91"/>
      <c r="I56" s="95"/>
    </row>
    <row r="57" spans="1:9" ht="16.2" customHeight="1" x14ac:dyDescent="0.3">
      <c r="A57" s="166" t="s">
        <v>55</v>
      </c>
      <c r="B57" s="67"/>
      <c r="C57" s="68"/>
      <c r="D57" s="69"/>
      <c r="E57" s="70" t="s">
        <v>11</v>
      </c>
      <c r="F57" s="71"/>
      <c r="G57" s="21"/>
      <c r="H57" s="116" t="s">
        <v>4</v>
      </c>
      <c r="I57" s="13"/>
    </row>
    <row r="58" spans="1:9" ht="10.5" customHeight="1" x14ac:dyDescent="0.25">
      <c r="A58" s="31" t="s">
        <v>53</v>
      </c>
      <c r="B58" s="149"/>
      <c r="C58" s="6"/>
      <c r="D58" s="186"/>
      <c r="E58" s="187"/>
      <c r="F58" s="188"/>
      <c r="G58" s="21"/>
      <c r="H58" s="128"/>
      <c r="I58" s="13"/>
    </row>
    <row r="59" spans="1:9" ht="10.199999999999999" customHeight="1" x14ac:dyDescent="0.25">
      <c r="A59" s="31" t="s">
        <v>54</v>
      </c>
      <c r="B59" s="150"/>
      <c r="C59" s="6"/>
      <c r="D59" s="186"/>
      <c r="E59" s="187"/>
      <c r="F59" s="188"/>
      <c r="G59" s="21"/>
      <c r="H59" s="128"/>
      <c r="I59" s="13"/>
    </row>
    <row r="60" spans="1:9" ht="10.199999999999999" customHeight="1" x14ac:dyDescent="0.25">
      <c r="A60" s="22" t="s">
        <v>22</v>
      </c>
      <c r="B60" s="29"/>
      <c r="C60" s="6"/>
      <c r="D60" s="186"/>
      <c r="E60" s="187"/>
      <c r="F60" s="188"/>
      <c r="G60" s="21"/>
      <c r="H60" s="128"/>
      <c r="I60" s="13"/>
    </row>
    <row r="61" spans="1:9" s="54" customFormat="1" ht="10.199999999999999" customHeight="1" x14ac:dyDescent="0.25">
      <c r="A61" s="72"/>
      <c r="B61" s="73"/>
      <c r="C61" s="74"/>
      <c r="D61" s="74"/>
      <c r="E61" s="74"/>
      <c r="F61" s="75"/>
      <c r="G61" s="76"/>
      <c r="H61" s="90"/>
      <c r="I61" s="152"/>
    </row>
    <row r="62" spans="1:9" s="54" customFormat="1" ht="6" customHeight="1" x14ac:dyDescent="0.25">
      <c r="A62" s="117"/>
      <c r="B62" s="118"/>
      <c r="C62" s="51"/>
      <c r="D62" s="51"/>
      <c r="E62" s="51"/>
      <c r="F62" s="52"/>
      <c r="G62" s="53"/>
      <c r="H62" s="91"/>
      <c r="I62" s="95"/>
    </row>
    <row r="63" spans="1:9" s="107" customFormat="1" ht="10.199999999999999" customHeight="1" thickBot="1" x14ac:dyDescent="0.2">
      <c r="A63" s="31"/>
      <c r="B63" s="103"/>
      <c r="C63" s="103"/>
      <c r="D63" s="113"/>
      <c r="E63" s="103"/>
      <c r="F63" s="103"/>
      <c r="G63" s="59" t="s">
        <v>17</v>
      </c>
      <c r="H63" s="92" t="s">
        <v>18</v>
      </c>
      <c r="I63" s="106"/>
    </row>
    <row r="64" spans="1:9" s="50" customFormat="1" ht="18" customHeight="1" x14ac:dyDescent="0.25">
      <c r="A64" s="119"/>
      <c r="B64" s="120"/>
      <c r="C64" s="120"/>
      <c r="D64" s="121"/>
      <c r="E64" s="196" t="s">
        <v>16</v>
      </c>
      <c r="F64" s="197"/>
      <c r="G64" s="167">
        <f>SUM(H52:H54)</f>
        <v>0</v>
      </c>
      <c r="H64" s="168">
        <f>SUM(H58:H59:H60)</f>
        <v>0</v>
      </c>
      <c r="I64" s="93"/>
    </row>
    <row r="65" spans="1:10" s="32" customFormat="1" ht="17.100000000000001" customHeight="1" thickBot="1" x14ac:dyDescent="0.45">
      <c r="A65" s="122"/>
      <c r="B65" s="123"/>
      <c r="C65" s="123"/>
      <c r="D65" s="123"/>
      <c r="E65" s="124" t="s">
        <v>19</v>
      </c>
      <c r="F65" s="125"/>
      <c r="G65" s="165" t="s">
        <v>20</v>
      </c>
      <c r="H65" s="169">
        <f>SUM(H64,G64)</f>
        <v>0</v>
      </c>
      <c r="I65" s="94"/>
    </row>
    <row r="66" spans="1:10" ht="14.4" customHeight="1" x14ac:dyDescent="0.25">
      <c r="A66" s="22"/>
      <c r="B66" s="1"/>
      <c r="C66" s="1"/>
      <c r="D66" s="24"/>
      <c r="E66" s="1"/>
      <c r="F66" s="1"/>
      <c r="G66" s="1"/>
      <c r="H66" s="1"/>
      <c r="I66" s="13"/>
    </row>
    <row r="67" spans="1:10" ht="15" customHeight="1" x14ac:dyDescent="0.3">
      <c r="A67" s="43" t="s">
        <v>6</v>
      </c>
      <c r="B67" s="44"/>
      <c r="C67" s="200" t="s">
        <v>60</v>
      </c>
      <c r="D67" s="201"/>
      <c r="E67" s="201"/>
      <c r="F67" s="198"/>
      <c r="G67" s="198"/>
      <c r="H67" s="198"/>
      <c r="I67" s="13"/>
    </row>
    <row r="68" spans="1:10" s="10" customFormat="1" ht="16.8" customHeight="1" x14ac:dyDescent="0.2">
      <c r="A68" s="19"/>
      <c r="B68" s="20"/>
      <c r="C68" s="20"/>
      <c r="D68" s="1"/>
      <c r="E68" s="1"/>
      <c r="F68" s="1"/>
      <c r="G68" s="1"/>
      <c r="H68" s="1"/>
      <c r="I68" s="97"/>
    </row>
    <row r="69" spans="1:10" s="8" customFormat="1" ht="12.6" customHeight="1" x14ac:dyDescent="0.3">
      <c r="A69" s="17"/>
      <c r="B69" s="18"/>
      <c r="C69" s="202" t="s">
        <v>59</v>
      </c>
      <c r="D69" s="202"/>
      <c r="E69" s="202"/>
      <c r="F69" s="199"/>
      <c r="G69" s="199"/>
      <c r="H69" s="199"/>
      <c r="I69" s="98"/>
    </row>
    <row r="70" spans="1:10" ht="11.4" customHeight="1" x14ac:dyDescent="0.25">
      <c r="A70" s="14"/>
      <c r="B70" s="5"/>
      <c r="C70" s="5"/>
      <c r="D70" s="5"/>
      <c r="E70" s="4"/>
      <c r="F70" s="4"/>
      <c r="G70" s="12"/>
      <c r="H70" s="6"/>
      <c r="I70" s="13"/>
    </row>
    <row r="71" spans="1:10" ht="18" customHeight="1" x14ac:dyDescent="0.25">
      <c r="A71" s="101" t="s">
        <v>7</v>
      </c>
      <c r="B71" s="102"/>
      <c r="C71" s="101" t="s">
        <v>8</v>
      </c>
      <c r="D71" s="102"/>
      <c r="E71" s="101" t="s">
        <v>9</v>
      </c>
      <c r="F71" s="9"/>
      <c r="G71" s="194" t="s">
        <v>46</v>
      </c>
      <c r="H71" s="195"/>
      <c r="I71" s="154"/>
    </row>
    <row r="72" spans="1:10" ht="10.5" customHeight="1" x14ac:dyDescent="0.25">
      <c r="A72" s="58" t="s">
        <v>36</v>
      </c>
      <c r="B72" s="49"/>
      <c r="C72" s="49"/>
      <c r="D72" s="49"/>
      <c r="E72" s="49"/>
      <c r="F72" s="49"/>
      <c r="G72" s="153"/>
      <c r="H72" s="6"/>
      <c r="I72" s="100" t="s">
        <v>45</v>
      </c>
      <c r="J72" s="100"/>
    </row>
  </sheetData>
  <customSheetViews>
    <customSheetView guid="{E786636A-1B45-4A14-8445-1EE1394D78ED}" scale="150" showPageBreaks="1" zeroValues="0" printArea="1" hiddenColumns="1" topLeftCell="A11">
      <selection activeCell="A20" sqref="A20"/>
      <pageMargins left="0.68" right="0.39370078740157483" top="0.31496062992125984" bottom="0.39370078740157483" header="0.31496062992125984" footer="0.51181102362204722"/>
      <pageSetup paperSize="9" scale="95" orientation="portrait" r:id="rId1"/>
      <headerFooter alignWithMargins="0"/>
    </customSheetView>
  </customSheetViews>
  <mergeCells count="41">
    <mergeCell ref="G71:H71"/>
    <mergeCell ref="E64:F64"/>
    <mergeCell ref="F67:H67"/>
    <mergeCell ref="F69:H69"/>
    <mergeCell ref="B27:C27"/>
    <mergeCell ref="A31:H31"/>
    <mergeCell ref="B37:C37"/>
    <mergeCell ref="B38:C38"/>
    <mergeCell ref="B39:C39"/>
    <mergeCell ref="A42:C42"/>
    <mergeCell ref="B30:C30"/>
    <mergeCell ref="C67:E67"/>
    <mergeCell ref="C69:E69"/>
    <mergeCell ref="B28:C28"/>
    <mergeCell ref="B33:C33"/>
    <mergeCell ref="B36:C36"/>
    <mergeCell ref="D59:F59"/>
    <mergeCell ref="D60:F60"/>
    <mergeCell ref="D58:F58"/>
    <mergeCell ref="B40:C40"/>
    <mergeCell ref="B25:C25"/>
    <mergeCell ref="E52:E53"/>
    <mergeCell ref="B29:C29"/>
    <mergeCell ref="B26:C26"/>
    <mergeCell ref="B34:C34"/>
    <mergeCell ref="B35:C35"/>
    <mergeCell ref="B48:D48"/>
    <mergeCell ref="B44:D44"/>
    <mergeCell ref="B45:D45"/>
    <mergeCell ref="B46:D46"/>
    <mergeCell ref="B47:D47"/>
    <mergeCell ref="B17:D17"/>
    <mergeCell ref="A23:C23"/>
    <mergeCell ref="A9:B9"/>
    <mergeCell ref="F11:H11"/>
    <mergeCell ref="F12:H12"/>
    <mergeCell ref="G9:H9"/>
    <mergeCell ref="C9:D9"/>
    <mergeCell ref="E9:F9"/>
    <mergeCell ref="B11:D11"/>
    <mergeCell ref="B12:D12"/>
  </mergeCells>
  <phoneticPr fontId="0" type="noConversion"/>
  <pageMargins left="0.47244094488188981" right="0.47244094488188981" top="0.31496062992125984" bottom="0.31496062992125984" header="0.31496062992125984" footer="0.31496062992125984"/>
  <pageSetup paperSize="9" scale="98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2</xdr:col>
                    <xdr:colOff>7620</xdr:colOff>
                    <xdr:row>19</xdr:row>
                    <xdr:rowOff>45720</xdr:rowOff>
                  </from>
                  <to>
                    <xdr:col>3</xdr:col>
                    <xdr:colOff>678180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739140</xdr:colOff>
                    <xdr:row>19</xdr:row>
                    <xdr:rowOff>45720</xdr:rowOff>
                  </from>
                  <to>
                    <xdr:col>6</xdr:col>
                    <xdr:colOff>22860</xdr:colOff>
                    <xdr:row>21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</xdr:col>
                    <xdr:colOff>15240</xdr:colOff>
                    <xdr:row>17</xdr:row>
                    <xdr:rowOff>22860</xdr:rowOff>
                  </from>
                  <to>
                    <xdr:col>3</xdr:col>
                    <xdr:colOff>449580</xdr:colOff>
                    <xdr:row>19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3</xdr:col>
                    <xdr:colOff>739140</xdr:colOff>
                    <xdr:row>17</xdr:row>
                    <xdr:rowOff>22860</xdr:rowOff>
                  </from>
                  <to>
                    <xdr:col>6</xdr:col>
                    <xdr:colOff>182880</xdr:colOff>
                    <xdr:row>19</xdr:row>
                    <xdr:rowOff>53340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/>
  <customSheetViews>
    <customSheetView guid="{E786636A-1B45-4A14-8445-1EE1394D78ED}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customSheetViews>
    <customSheetView guid="{E786636A-1B45-4A14-8445-1EE1394D78ED}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mba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Honorarabrechnung BM-Aufnahmeprüfung</dc:title>
  <dc:subject>Expertenspesen</dc:subject>
  <dc:creator>Judith Ammann</dc:creator>
  <cp:keywords>BMS</cp:keywords>
  <dc:description>Sektor Berufsmatura und Weiterbildung</dc:description>
  <cp:lastModifiedBy>Evelyne Blickisdorf (MBA)</cp:lastModifiedBy>
  <cp:lastPrinted>2024-01-17T18:09:17Z</cp:lastPrinted>
  <dcterms:created xsi:type="dcterms:W3CDTF">2007-04-23T09:32:57Z</dcterms:created>
  <dcterms:modified xsi:type="dcterms:W3CDTF">2024-01-19T09:55:24Z</dcterms:modified>
</cp:coreProperties>
</file>